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firstSheet="2" activeTab="8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" sheetId="9" r:id="rId9"/>
  </sheets>
  <externalReferences>
    <externalReference r:id="rId12"/>
    <externalReference r:id="rId13"/>
  </externalReferences>
  <definedNames>
    <definedName name="_GoBack" localSheetId="8">'прил.7 '!$B$11</definedName>
    <definedName name="_GoBack" localSheetId="7">'прил4 стоки'!$B$5</definedName>
    <definedName name="_xlnm.Print_Area" localSheetId="0">'прил 1'!$A$1:$E$35</definedName>
    <definedName name="_xlnm.Print_Area" localSheetId="4">'прил 3'!$A$1:$E$17</definedName>
    <definedName name="_xlnm.Print_Area" localSheetId="8">'прил.7 '!$A$1:$E$15</definedName>
    <definedName name="_xlnm.Print_Area" localSheetId="6">'прил4 в'!$A$1:$E$18</definedName>
    <definedName name="_xlnm.Print_Area" localSheetId="2">'приложение 2'!$A$1:$E$77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<sst xmlns="http://schemas.openxmlformats.org/spreadsheetml/2006/main" count="397" uniqueCount="254">
  <si>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</si>
  <si>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</si>
  <si>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</si>
  <si>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</si>
  <si>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</si>
  <si>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</si>
  <si>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</si>
  <si>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</si>
  <si>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</si>
  <si>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</si>
  <si>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</si>
  <si>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</si>
  <si>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</si>
  <si>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</si>
  <si>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</si>
  <si>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</si>
  <si>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</si>
  <si>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</si>
  <si>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</si>
  <si>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</si>
  <si>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</si>
  <si>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</si>
  <si>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</si>
  <si>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</si>
  <si>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</si>
  <si>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</si>
  <si>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</si>
  <si>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</si>
  <si>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</si>
  <si>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</si>
  <si>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</si>
  <si>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</si>
  <si>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</si>
  <si>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</si>
  <si>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</si>
  <si>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</si>
  <si>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</si>
  <si>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</si>
  <si>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</si>
  <si>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</si>
  <si>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</si>
  <si>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</si>
  <si>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</si>
  <si>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</si>
  <si>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</si>
  <si>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</si>
  <si>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</si>
  <si>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</si>
  <si>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</si>
  <si>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</si>
  <si>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</si>
  <si>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</si>
  <si>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</si>
  <si>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</si>
  <si>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</si>
  <si>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</si>
  <si>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</si>
  <si>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</si>
  <si>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</si>
  <si>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</si>
  <si>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</si>
  <si>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</si>
  <si>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</si>
  <si>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</si>
  <si>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</si>
  <si>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</si>
  <si>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</si>
  <si>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</si>
  <si>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</si>
  <si>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</si>
  <si>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</si>
  <si>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</si>
  <si>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</si>
  <si>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</si>
  <si>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</si>
  <si>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</si>
  <si>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</si>
  <si>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</si>
  <si>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</si>
  <si>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</si>
  <si>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</si>
  <si>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</si>
  <si>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</si>
  <si>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</si>
  <si>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</si>
  <si>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</si>
  <si>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</si>
  <si>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</si>
  <si>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</si>
  <si>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</si>
  <si>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</si>
  <si>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</si>
  <si>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</si>
  <si>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</si>
  <si>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</si>
  <si>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</si>
  <si>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</si>
  <si>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</si>
  <si>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</si>
  <si>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</si>
  <si>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</si>
  <si>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</si>
  <si>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</si>
  <si>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</si>
  <si>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</si>
  <si>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</si>
  <si>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</si>
  <si>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</si>
  <si>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</si>
  <si>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</si>
  <si>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</si>
  <si>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</si>
  <si>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</si>
  <si>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</si>
  <si>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</si>
  <si>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</si>
  <si>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</si>
  <si>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</si>
  <si>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</si>
  <si>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</si>
  <si>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</si>
  <si>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</si>
  <si>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</si>
  <si>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</si>
  <si>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</si>
  <si>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</si>
  <si>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</si>
  <si>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</si>
  <si>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</si>
  <si>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</si>
  <si>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</si>
  <si>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</si>
  <si>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</si>
  <si>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</si>
  <si>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</si>
  <si>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</si>
  <si>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</si>
  <si>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</si>
  <si>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</si>
  <si>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</si>
  <si>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</si>
  <si>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</si>
  <si>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</si>
  <si>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</si>
  <si>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</si>
  <si>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</si>
  <si>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</si>
  <si>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</si>
  <si>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</si>
  <si>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</si>
  <si>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</si>
  <si>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</si>
  <si>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</si>
  <si>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</si>
  <si>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</si>
  <si>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</si>
  <si>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</si>
  <si>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</si>
  <si>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</si>
  <si>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</si>
  <si>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</si>
  <si>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</si>
  <si>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</si>
  <si>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</si>
  <si>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</si>
  <si>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</si>
  <si>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</si>
  <si>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</si>
  <si>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</si>
  <si>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</si>
  <si>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</si>
  <si>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</si>
  <si>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</si>
  <si>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</si>
  <si>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</si>
  <si>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</si>
  <si>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</si>
  <si>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</si>
  <si>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</si>
  <si>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</si>
  <si>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</si>
  <si>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</si>
  <si>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</si>
  <si>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</si>
  <si>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</si>
  <si>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</si>
  <si>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</si>
  <si>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</si>
  <si>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</si>
  <si>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</si>
  <si>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</si>
  <si>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</si>
  <si>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</si>
  <si>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</si>
  <si>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</si>
  <si>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</si>
  <si>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</si>
  <si>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</si>
  <si>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</si>
  <si>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</si>
  <si>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</si>
  <si>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</si>
  <si>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</si>
  <si>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</si>
  <si>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</si>
  <si>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от собственного  производства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</si>
  <si>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</si>
  <si>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</si>
  <si>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</si>
  <si>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</si>
  <si>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</si>
  <si>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</si>
  <si>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</si>
  <si>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</si>
  <si>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</si>
  <si>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</si>
  <si>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</si>
  <si>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</si>
  <si>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</si>
  <si>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 xml:space="preserve">на транспортировку сточной воды </t>
  </si>
  <si>
    <t>на очистку сточной воды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</si>
  <si>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</si>
  <si>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</si>
  <si>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</si>
  <si>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Холодное водоснабжение (питьевая вода)</t>
  </si>
  <si>
    <t>тарифа на питьевую воду</t>
  </si>
  <si>
    <t>Тарифы на питьевую воду и водоотведение</t>
  </si>
  <si>
    <t>Факт 2012 год</t>
  </si>
  <si>
    <t xml:space="preserve">Питьевая вода 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</si>
  <si>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</si>
  <si>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</si>
  <si>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</si>
  <si>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 xml:space="preserve"> транспортировка сточных вод </t>
  </si>
  <si>
    <t>12.2.</t>
  </si>
  <si>
    <t>очистка сточных вод</t>
  </si>
  <si>
    <t>Приложение № 1                                        к экспертному заключению по делу                              № 109-13в</t>
  </si>
  <si>
    <t>муниципального унитарного предприятия "Производственное предприятие жилищно-коммунального хозяйства № 5 Стрелка"  
(г.Лесосибирск, рп. Стрелка, ИНН 2454000661)</t>
  </si>
  <si>
    <t>на очистку воды</t>
  </si>
  <si>
    <t>Приложение № 1                                        к экспертному заключению по делу  № 109-13в</t>
  </si>
  <si>
    <t>муниципального унитарного предприятия "Производственное предприятие жилищно-коммунального хозяйства № 5 Стрелка" 
(г. Лесосибирск, рп. Стрелка, ИНН 2454000661)</t>
  </si>
  <si>
    <t>от населения</t>
  </si>
  <si>
    <t>от бюджетных организаций</t>
  </si>
  <si>
    <t>7.3.</t>
  </si>
  <si>
    <t>7.4.</t>
  </si>
  <si>
    <t>Приложение № 2                                               к экспертному заключению по делу № 109-13в</t>
  </si>
  <si>
    <t>муниципального унитарного предприятия "Производственное предприятие жилищно-коммунального хозяйства № 5 Стрелка" 
(г. Лесосибирск, рп. Стрелка,  ИНН 2454000661)</t>
  </si>
  <si>
    <t>Приложение № 2 
к экспертному заключению 
по делу № 109-13в</t>
  </si>
  <si>
    <t>Приложение № 3 к экспертному заключению по делу № 109-13в</t>
  </si>
  <si>
    <t>Приложение № 3 
к экспертному заключению 
по делу № 109-13в</t>
  </si>
  <si>
    <t>Приложение № 4 к экспертному заключению по делу № 109-13в</t>
  </si>
  <si>
    <t>Приложение № 4 
к экспертному заключению 
по делу № 109-13в</t>
  </si>
  <si>
    <t>муниципального унитарного предприятия "Производственное предприятие жилищно-коммунального хозяйства № 5 Стрелка " 
(г. Лесосибирск, рп. Стрелка, ИНН 2454000661)</t>
  </si>
  <si>
    <t>муниципального унитарного предприятия "Производственное предприятие жилищно-коммунального хозяйства № 5 Стрелка"
 (г. Лесосибирск, рп. Стрелка, ИНН 2454000661)</t>
  </si>
  <si>
    <t>Приложение № 7                                   к экспертному заключению по делу № 109-13в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</si>
</sst>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2" fontId="23" fillId="0" borderId="10" xfId="61" applyNumberFormat="1" applyFont="1" applyBorder="1" applyAlignment="1">
      <alignment horizontal="left"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4" fillId="0" borderId="10" xfId="58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4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>
      <alignment horizontal="center" vertical="center"/>
      <protection/>
    </xf>
    <xf numFmtId="2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2" fontId="23" fillId="0" borderId="10" xfId="62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34" fillId="0" borderId="16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75" zoomScalePageLayoutView="0" workbookViewId="0" topLeftCell="A1">
      <selection activeCell="F35" sqref="F35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21" t="s">
        <v>235</v>
      </c>
      <c r="D2" s="121"/>
      <c r="E2" s="121"/>
    </row>
    <row r="3" spans="1:5" ht="10.5" customHeight="1">
      <c r="A3" s="1"/>
      <c r="B3" s="1"/>
      <c r="C3" s="42"/>
      <c r="D3" s="42"/>
      <c r="E3" s="42"/>
    </row>
    <row r="4" spans="1:6" ht="20.25" customHeight="1">
      <c r="A4" s="122" t="s">
        <v>0</v>
      </c>
      <c r="B4" s="122"/>
      <c r="C4" s="122"/>
      <c r="D4" s="122"/>
      <c r="E4" s="122"/>
      <c r="F4" s="3" t="s">
        <v>177</v>
      </c>
    </row>
    <row r="5" spans="1:8" ht="55.5" customHeight="1">
      <c r="A5" s="123" t="s">
        <v>236</v>
      </c>
      <c r="B5" s="123"/>
      <c r="C5" s="123"/>
      <c r="D5" s="123"/>
      <c r="E5" s="123"/>
      <c r="F5" s="4"/>
      <c r="G5" s="4"/>
      <c r="H5" s="4"/>
    </row>
    <row r="6" ht="18.75">
      <c r="C6" s="5"/>
    </row>
    <row r="7" spans="1:5" ht="15" customHeight="1">
      <c r="A7" s="124" t="s">
        <v>2</v>
      </c>
      <c r="B7" s="124" t="s">
        <v>3</v>
      </c>
      <c r="C7" s="124" t="s">
        <v>4</v>
      </c>
      <c r="D7" s="127" t="s">
        <v>5</v>
      </c>
      <c r="E7" s="128"/>
    </row>
    <row r="8" spans="1:5" ht="18" customHeight="1">
      <c r="A8" s="125"/>
      <c r="B8" s="125"/>
      <c r="C8" s="125"/>
      <c r="D8" s="124" t="s">
        <v>6</v>
      </c>
      <c r="E8" s="124" t="s">
        <v>7</v>
      </c>
    </row>
    <row r="9" spans="1:5" ht="18" customHeight="1">
      <c r="A9" s="126"/>
      <c r="B9" s="126"/>
      <c r="C9" s="126"/>
      <c r="D9" s="126"/>
      <c r="E9" s="126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20" t="s">
        <v>224</v>
      </c>
      <c r="C11" s="120"/>
      <c r="D11" s="120"/>
      <c r="E11" s="120"/>
    </row>
    <row r="12" spans="1:5" ht="31.5">
      <c r="A12" s="7">
        <v>1</v>
      </c>
      <c r="B12" s="7" t="s">
        <v>8</v>
      </c>
      <c r="C12" s="6" t="s">
        <v>9</v>
      </c>
      <c r="D12" s="109">
        <v>8.6</v>
      </c>
      <c r="E12" s="109">
        <v>8.6</v>
      </c>
    </row>
    <row r="13" spans="1:5" ht="47.25">
      <c r="A13" s="7">
        <v>2</v>
      </c>
      <c r="B13" s="7" t="s">
        <v>10</v>
      </c>
      <c r="C13" s="6" t="s">
        <v>11</v>
      </c>
      <c r="D13" s="95">
        <v>2</v>
      </c>
      <c r="E13" s="95">
        <v>2</v>
      </c>
    </row>
    <row r="14" spans="1:5" ht="31.5">
      <c r="A14" s="7">
        <v>3</v>
      </c>
      <c r="B14" s="7" t="s">
        <v>12</v>
      </c>
      <c r="C14" s="6" t="s">
        <v>11</v>
      </c>
      <c r="D14" s="109">
        <v>2</v>
      </c>
      <c r="E14" s="109">
        <v>2</v>
      </c>
    </row>
    <row r="15" spans="1:5" ht="47.25">
      <c r="A15" s="7">
        <v>4</v>
      </c>
      <c r="B15" s="7" t="s">
        <v>13</v>
      </c>
      <c r="C15" s="6" t="s">
        <v>11</v>
      </c>
      <c r="D15" s="109">
        <v>0</v>
      </c>
      <c r="E15" s="109">
        <v>0</v>
      </c>
    </row>
    <row r="16" spans="1:5" ht="33" customHeight="1">
      <c r="A16" s="7">
        <v>5</v>
      </c>
      <c r="B16" s="7" t="s">
        <v>14</v>
      </c>
      <c r="C16" s="6" t="s">
        <v>15</v>
      </c>
      <c r="D16" s="109">
        <v>2.55</v>
      </c>
      <c r="E16" s="109">
        <v>2.55</v>
      </c>
    </row>
    <row r="17" spans="1:5" ht="22.5" customHeight="1">
      <c r="A17" s="7">
        <v>6</v>
      </c>
      <c r="B17" s="7" t="s">
        <v>16</v>
      </c>
      <c r="C17" s="6" t="s">
        <v>15</v>
      </c>
      <c r="D17" s="109">
        <v>2.21</v>
      </c>
      <c r="E17" s="109">
        <v>2.21</v>
      </c>
    </row>
    <row r="18" spans="1:5" ht="15.75">
      <c r="A18" s="7">
        <v>7</v>
      </c>
      <c r="B18" s="7" t="s">
        <v>17</v>
      </c>
      <c r="C18" s="6" t="s">
        <v>18</v>
      </c>
      <c r="D18" s="95">
        <v>81</v>
      </c>
      <c r="E18" s="95">
        <v>81</v>
      </c>
    </row>
    <row r="19" spans="1:5" ht="31.5">
      <c r="A19" s="7">
        <v>8</v>
      </c>
      <c r="B19" s="7" t="s">
        <v>19</v>
      </c>
      <c r="C19" s="6" t="s">
        <v>18</v>
      </c>
      <c r="D19" s="95">
        <v>19.6</v>
      </c>
      <c r="E19" s="95">
        <v>19.6</v>
      </c>
    </row>
    <row r="20" spans="1:5" ht="31.5">
      <c r="A20" s="7">
        <v>9</v>
      </c>
      <c r="B20" s="8" t="s">
        <v>20</v>
      </c>
      <c r="C20" s="6" t="s">
        <v>18</v>
      </c>
      <c r="D20" s="95">
        <v>61.4</v>
      </c>
      <c r="E20" s="95">
        <v>61.4</v>
      </c>
    </row>
    <row r="21" spans="1:5" ht="15.75">
      <c r="A21" s="7" t="s">
        <v>21</v>
      </c>
      <c r="B21" s="8" t="s">
        <v>22</v>
      </c>
      <c r="C21" s="6" t="s">
        <v>18</v>
      </c>
      <c r="D21" s="96">
        <v>27.6</v>
      </c>
      <c r="E21" s="96">
        <v>28.3</v>
      </c>
    </row>
    <row r="22" spans="1:5" ht="15.75">
      <c r="A22" s="9" t="s">
        <v>23</v>
      </c>
      <c r="B22" s="8" t="s">
        <v>176</v>
      </c>
      <c r="C22" s="6" t="s">
        <v>18</v>
      </c>
      <c r="D22" s="96">
        <v>0</v>
      </c>
      <c r="E22" s="96">
        <v>0</v>
      </c>
    </row>
    <row r="23" spans="1:5" ht="15.75">
      <c r="A23" s="7" t="s">
        <v>24</v>
      </c>
      <c r="B23" s="8" t="s">
        <v>25</v>
      </c>
      <c r="C23" s="6" t="s">
        <v>18</v>
      </c>
      <c r="D23" s="96">
        <v>24.2</v>
      </c>
      <c r="E23" s="96">
        <v>26</v>
      </c>
    </row>
    <row r="24" spans="1:5" ht="15.75">
      <c r="A24" s="7" t="s">
        <v>26</v>
      </c>
      <c r="B24" s="8" t="s">
        <v>27</v>
      </c>
      <c r="C24" s="6" t="s">
        <v>18</v>
      </c>
      <c r="D24" s="96">
        <v>9.1</v>
      </c>
      <c r="E24" s="96">
        <v>5.6</v>
      </c>
    </row>
    <row r="25" spans="1:5" ht="15.75">
      <c r="A25" s="7" t="s">
        <v>28</v>
      </c>
      <c r="B25" s="8" t="s">
        <v>176</v>
      </c>
      <c r="C25" s="6" t="s">
        <v>18</v>
      </c>
      <c r="D25" s="96">
        <v>0</v>
      </c>
      <c r="E25" s="96">
        <v>0</v>
      </c>
    </row>
    <row r="26" spans="1:5" ht="15.75">
      <c r="A26" s="7" t="s">
        <v>29</v>
      </c>
      <c r="B26" s="8" t="s">
        <v>30</v>
      </c>
      <c r="C26" s="6" t="s">
        <v>18</v>
      </c>
      <c r="D26" s="96">
        <v>0.5</v>
      </c>
      <c r="E26" s="96">
        <v>1.6</v>
      </c>
    </row>
    <row r="27" spans="1:5" ht="15.75">
      <c r="A27" s="7" t="s">
        <v>31</v>
      </c>
      <c r="B27" s="8" t="s">
        <v>176</v>
      </c>
      <c r="C27" s="6" t="s">
        <v>18</v>
      </c>
      <c r="D27" s="96">
        <v>0</v>
      </c>
      <c r="E27" s="96">
        <v>0</v>
      </c>
    </row>
    <row r="28" spans="1:5" ht="15.75">
      <c r="A28" s="7">
        <v>10</v>
      </c>
      <c r="B28" s="10" t="s">
        <v>32</v>
      </c>
      <c r="C28" s="11" t="s">
        <v>33</v>
      </c>
      <c r="D28" s="95">
        <v>46.42</v>
      </c>
      <c r="E28" s="95">
        <v>46.42</v>
      </c>
    </row>
    <row r="29" spans="1:5" ht="63">
      <c r="A29" s="7">
        <v>11</v>
      </c>
      <c r="B29" s="10" t="s">
        <v>45</v>
      </c>
      <c r="C29" s="11" t="s">
        <v>34</v>
      </c>
      <c r="D29" s="95"/>
      <c r="E29" s="95"/>
    </row>
    <row r="30" spans="1:5" ht="15" customHeight="1">
      <c r="A30" s="7" t="s">
        <v>35</v>
      </c>
      <c r="B30" s="10" t="s">
        <v>36</v>
      </c>
      <c r="C30" s="11" t="s">
        <v>34</v>
      </c>
      <c r="D30" s="95">
        <v>0.47</v>
      </c>
      <c r="E30" s="95">
        <v>0.47</v>
      </c>
    </row>
    <row r="31" spans="1:5" ht="15.75" customHeight="1">
      <c r="A31" s="7" t="s">
        <v>37</v>
      </c>
      <c r="B31" s="10" t="s">
        <v>237</v>
      </c>
      <c r="C31" s="11" t="s">
        <v>34</v>
      </c>
      <c r="D31" s="95">
        <v>0.16</v>
      </c>
      <c r="E31" s="95">
        <v>0.16</v>
      </c>
    </row>
    <row r="32" spans="1:5" ht="31.5">
      <c r="A32" s="7">
        <v>12</v>
      </c>
      <c r="B32" s="10" t="s">
        <v>38</v>
      </c>
      <c r="C32" s="10" t="s">
        <v>39</v>
      </c>
      <c r="D32" s="95"/>
      <c r="E32" s="95"/>
    </row>
    <row r="33" spans="1:5" ht="15.75">
      <c r="A33" s="12">
        <v>13</v>
      </c>
      <c r="B33" s="13" t="s">
        <v>40</v>
      </c>
      <c r="C33" s="14" t="s">
        <v>41</v>
      </c>
      <c r="D33" s="103">
        <v>104.7</v>
      </c>
      <c r="E33" s="102">
        <v>105.6</v>
      </c>
    </row>
    <row r="34" spans="1:5" ht="31.5">
      <c r="A34" s="7">
        <v>14</v>
      </c>
      <c r="B34" s="8" t="s">
        <v>42</v>
      </c>
      <c r="C34" s="8"/>
      <c r="D34" s="103"/>
      <c r="E34" s="103"/>
    </row>
    <row r="35" spans="1:5" ht="15.75">
      <c r="A35" s="8" t="s">
        <v>43</v>
      </c>
      <c r="B35" s="8" t="s">
        <v>44</v>
      </c>
      <c r="C35" s="6" t="s">
        <v>41</v>
      </c>
      <c r="D35" s="102">
        <v>107.3</v>
      </c>
      <c r="E35" s="102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17" sqref="F17"/>
    </sheetView>
  </sheetViews>
  <sheetFormatPr defaultColWidth="39.875" defaultRowHeight="12.75"/>
  <cols>
    <col min="1" max="1" width="8.75390625" style="64" customWidth="1"/>
    <col min="2" max="2" width="32.75390625" style="64" customWidth="1"/>
    <col min="3" max="3" width="13.25390625" style="64" customWidth="1"/>
    <col min="4" max="4" width="14.25390625" style="64" customWidth="1"/>
    <col min="5" max="5" width="13.00390625" style="64" customWidth="1"/>
    <col min="6" max="16384" width="39.875" style="64" customWidth="1"/>
  </cols>
  <sheetData>
    <row r="1" spans="1:5" ht="58.5" customHeight="1">
      <c r="A1" s="63"/>
      <c r="B1" s="63"/>
      <c r="C1" s="121" t="s">
        <v>238</v>
      </c>
      <c r="D1" s="121"/>
      <c r="E1" s="121"/>
    </row>
    <row r="2" spans="1:5" ht="6.75" customHeight="1">
      <c r="A2" s="63"/>
      <c r="B2" s="63"/>
      <c r="C2" s="42"/>
      <c r="D2" s="42"/>
      <c r="E2" s="42"/>
    </row>
    <row r="3" spans="1:5" ht="19.5" customHeight="1">
      <c r="A3" s="122" t="s">
        <v>0</v>
      </c>
      <c r="B3" s="122"/>
      <c r="C3" s="122"/>
      <c r="D3" s="122"/>
      <c r="E3" s="122"/>
    </row>
    <row r="4" spans="1:5" ht="53.25" customHeight="1">
      <c r="A4" s="123" t="s">
        <v>239</v>
      </c>
      <c r="B4" s="123"/>
      <c r="C4" s="123"/>
      <c r="D4" s="123"/>
      <c r="E4" s="123"/>
    </row>
    <row r="5" ht="18.75">
      <c r="C5" s="65"/>
    </row>
    <row r="6" spans="1:5" ht="15" customHeight="1">
      <c r="A6" s="132" t="s">
        <v>2</v>
      </c>
      <c r="B6" s="132" t="s">
        <v>3</v>
      </c>
      <c r="C6" s="132" t="s">
        <v>4</v>
      </c>
      <c r="D6" s="132" t="s">
        <v>5</v>
      </c>
      <c r="E6" s="132"/>
    </row>
    <row r="7" spans="1:5" ht="18" customHeight="1">
      <c r="A7" s="132"/>
      <c r="B7" s="132"/>
      <c r="C7" s="132"/>
      <c r="D7" s="132" t="s">
        <v>195</v>
      </c>
      <c r="E7" s="132" t="s">
        <v>196</v>
      </c>
    </row>
    <row r="8" spans="1:5" ht="21" customHeight="1">
      <c r="A8" s="132"/>
      <c r="B8" s="132"/>
      <c r="C8" s="132"/>
      <c r="D8" s="132"/>
      <c r="E8" s="132"/>
    </row>
    <row r="9" spans="1:5" ht="15.75">
      <c r="A9" s="104">
        <v>1</v>
      </c>
      <c r="B9" s="66">
        <v>2</v>
      </c>
      <c r="C9" s="66">
        <v>3</v>
      </c>
      <c r="D9" s="66">
        <v>4</v>
      </c>
      <c r="E9" s="66">
        <v>5</v>
      </c>
    </row>
    <row r="10" spans="1:5" ht="15.75">
      <c r="A10" s="104"/>
      <c r="B10" s="129" t="s">
        <v>214</v>
      </c>
      <c r="C10" s="130"/>
      <c r="D10" s="130"/>
      <c r="E10" s="131"/>
    </row>
    <row r="11" spans="1:5" ht="31.5">
      <c r="A11" s="104">
        <v>1</v>
      </c>
      <c r="B11" s="67" t="s">
        <v>197</v>
      </c>
      <c r="C11" s="66" t="s">
        <v>9</v>
      </c>
      <c r="D11" s="111">
        <v>1.9</v>
      </c>
      <c r="E11" s="111">
        <v>1.9</v>
      </c>
    </row>
    <row r="12" spans="1:5" ht="31.5">
      <c r="A12" s="104">
        <v>2</v>
      </c>
      <c r="B12" s="67" t="s">
        <v>198</v>
      </c>
      <c r="C12" s="66" t="s">
        <v>11</v>
      </c>
      <c r="D12" s="111">
        <v>1</v>
      </c>
      <c r="E12" s="111">
        <v>1</v>
      </c>
    </row>
    <row r="13" spans="1:5" ht="31.5">
      <c r="A13" s="104">
        <v>3</v>
      </c>
      <c r="B13" s="68" t="s">
        <v>199</v>
      </c>
      <c r="C13" s="60" t="s">
        <v>15</v>
      </c>
      <c r="D13" s="111">
        <v>40</v>
      </c>
      <c r="E13" s="111">
        <v>40</v>
      </c>
    </row>
    <row r="14" spans="1:5" ht="31.5">
      <c r="A14" s="104">
        <v>4</v>
      </c>
      <c r="B14" s="68" t="s">
        <v>200</v>
      </c>
      <c r="C14" s="66" t="s">
        <v>11</v>
      </c>
      <c r="D14" s="111">
        <v>1</v>
      </c>
      <c r="E14" s="111">
        <v>1</v>
      </c>
    </row>
    <row r="15" spans="1:5" ht="31.5">
      <c r="A15" s="104">
        <v>5</v>
      </c>
      <c r="B15" s="68" t="s">
        <v>201</v>
      </c>
      <c r="C15" s="60" t="s">
        <v>15</v>
      </c>
      <c r="D15" s="111">
        <v>40</v>
      </c>
      <c r="E15" s="111">
        <v>40</v>
      </c>
    </row>
    <row r="16" spans="1:5" ht="31.5">
      <c r="A16" s="104">
        <v>6</v>
      </c>
      <c r="B16" s="68" t="s">
        <v>202</v>
      </c>
      <c r="C16" s="60" t="s">
        <v>15</v>
      </c>
      <c r="D16" s="111">
        <v>15</v>
      </c>
      <c r="E16" s="111">
        <v>15</v>
      </c>
    </row>
    <row r="17" spans="1:5" ht="32.25" customHeight="1">
      <c r="A17" s="104">
        <v>7</v>
      </c>
      <c r="B17" s="69" t="s">
        <v>203</v>
      </c>
      <c r="C17" s="66" t="s">
        <v>18</v>
      </c>
      <c r="D17" s="79">
        <v>54.9</v>
      </c>
      <c r="E17" s="79">
        <v>54.9</v>
      </c>
    </row>
    <row r="18" spans="1:5" ht="32.25" customHeight="1">
      <c r="A18" s="104" t="s">
        <v>204</v>
      </c>
      <c r="B18" s="69" t="s">
        <v>240</v>
      </c>
      <c r="C18" s="104" t="s">
        <v>18</v>
      </c>
      <c r="D18" s="79">
        <v>44.5</v>
      </c>
      <c r="E18" s="79">
        <v>44.5</v>
      </c>
    </row>
    <row r="19" spans="1:5" ht="32.25" customHeight="1">
      <c r="A19" s="104" t="s">
        <v>206</v>
      </c>
      <c r="B19" s="69" t="s">
        <v>205</v>
      </c>
      <c r="C19" s="104" t="s">
        <v>18</v>
      </c>
      <c r="D19" s="79">
        <v>1.8</v>
      </c>
      <c r="E19" s="79">
        <v>1.8</v>
      </c>
    </row>
    <row r="20" spans="1:5" ht="15.75" customHeight="1">
      <c r="A20" s="104" t="s">
        <v>242</v>
      </c>
      <c r="B20" s="69" t="s">
        <v>241</v>
      </c>
      <c r="C20" s="66" t="s">
        <v>18</v>
      </c>
      <c r="D20" s="79">
        <v>7.8</v>
      </c>
      <c r="E20" s="79">
        <v>7.8</v>
      </c>
    </row>
    <row r="21" spans="1:5" ht="20.25" customHeight="1">
      <c r="A21" s="104" t="s">
        <v>243</v>
      </c>
      <c r="B21" s="69" t="s">
        <v>207</v>
      </c>
      <c r="C21" s="66" t="s">
        <v>18</v>
      </c>
      <c r="D21" s="79">
        <v>0.8</v>
      </c>
      <c r="E21" s="79">
        <v>0.8</v>
      </c>
    </row>
    <row r="22" spans="1:5" ht="33.75" customHeight="1">
      <c r="A22" s="70" t="s">
        <v>208</v>
      </c>
      <c r="B22" s="69" t="s">
        <v>209</v>
      </c>
      <c r="C22" s="66" t="s">
        <v>18</v>
      </c>
      <c r="D22" s="79">
        <v>54.9</v>
      </c>
      <c r="E22" s="79">
        <v>54.9</v>
      </c>
    </row>
    <row r="23" spans="1:5" ht="33.75" customHeight="1">
      <c r="A23" s="70">
        <v>9</v>
      </c>
      <c r="B23" s="69" t="s">
        <v>210</v>
      </c>
      <c r="C23" s="66" t="s">
        <v>18</v>
      </c>
      <c r="D23" s="79">
        <v>0</v>
      </c>
      <c r="E23" s="79">
        <v>0</v>
      </c>
    </row>
    <row r="24" spans="1:5" ht="33.75" customHeight="1">
      <c r="A24" s="70" t="s">
        <v>211</v>
      </c>
      <c r="B24" s="69" t="s">
        <v>212</v>
      </c>
      <c r="C24" s="66" t="s">
        <v>18</v>
      </c>
      <c r="D24" s="79">
        <v>0</v>
      </c>
      <c r="E24" s="79">
        <v>0</v>
      </c>
    </row>
    <row r="25" spans="1:5" s="2" customFormat="1" ht="15.75">
      <c r="A25" s="6">
        <v>11</v>
      </c>
      <c r="B25" s="10" t="s">
        <v>32</v>
      </c>
      <c r="C25" s="11" t="s">
        <v>33</v>
      </c>
      <c r="D25" s="95">
        <v>191.83</v>
      </c>
      <c r="E25" s="95">
        <v>191.83</v>
      </c>
    </row>
    <row r="26" spans="1:5" ht="33.75" customHeight="1">
      <c r="A26" s="70" t="s">
        <v>229</v>
      </c>
      <c r="B26" s="69" t="s">
        <v>230</v>
      </c>
      <c r="C26" s="94"/>
      <c r="D26" s="79"/>
      <c r="E26" s="79"/>
    </row>
    <row r="27" spans="1:5" ht="33.75" customHeight="1">
      <c r="A27" s="70" t="s">
        <v>231</v>
      </c>
      <c r="B27" s="69" t="s">
        <v>232</v>
      </c>
      <c r="C27" s="94" t="s">
        <v>34</v>
      </c>
      <c r="D27" s="79">
        <v>0.24</v>
      </c>
      <c r="E27" s="79">
        <v>0.24</v>
      </c>
    </row>
    <row r="28" spans="1:5" ht="33.75" customHeight="1">
      <c r="A28" s="70" t="s">
        <v>233</v>
      </c>
      <c r="B28" s="69" t="s">
        <v>234</v>
      </c>
      <c r="C28" s="94" t="s">
        <v>34</v>
      </c>
      <c r="D28" s="79">
        <v>0.8</v>
      </c>
      <c r="E28" s="79">
        <v>0.8</v>
      </c>
    </row>
    <row r="29" spans="1:5" s="71" customFormat="1" ht="17.25" customHeight="1">
      <c r="A29" s="85">
        <v>13</v>
      </c>
      <c r="B29" s="13" t="s">
        <v>40</v>
      </c>
      <c r="C29" s="14" t="s">
        <v>41</v>
      </c>
      <c r="D29" s="97">
        <v>104.7</v>
      </c>
      <c r="E29" s="97">
        <v>105.6</v>
      </c>
    </row>
    <row r="30" spans="1:5" s="2" customFormat="1" ht="31.5">
      <c r="A30" s="6">
        <v>14</v>
      </c>
      <c r="B30" s="8" t="s">
        <v>42</v>
      </c>
      <c r="C30" s="8"/>
      <c r="D30" s="103"/>
      <c r="E30" s="103"/>
    </row>
    <row r="31" spans="1:5" s="2" customFormat="1" ht="15.75">
      <c r="A31" s="6" t="s">
        <v>43</v>
      </c>
      <c r="B31" s="8" t="s">
        <v>44</v>
      </c>
      <c r="C31" s="6" t="s">
        <v>41</v>
      </c>
      <c r="D31" s="102">
        <v>107.3</v>
      </c>
      <c r="E31" s="102">
        <v>107.3</v>
      </c>
    </row>
  </sheetData>
  <sheetProtection/>
  <mergeCells count="10">
    <mergeCell ref="B10:E10"/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E81" sqref="E81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4"/>
      <c r="B2" s="43"/>
      <c r="C2" s="121" t="s">
        <v>244</v>
      </c>
      <c r="D2" s="121"/>
      <c r="E2" s="121"/>
    </row>
    <row r="3" spans="1:4" ht="18.75">
      <c r="A3" s="17"/>
      <c r="B3" s="17"/>
      <c r="C3" s="18"/>
      <c r="D3" s="18"/>
    </row>
    <row r="4" spans="1:5" ht="24.75" customHeight="1">
      <c r="A4" s="134" t="s">
        <v>215</v>
      </c>
      <c r="B4" s="134"/>
      <c r="C4" s="134"/>
      <c r="D4" s="134"/>
      <c r="E4" s="134"/>
    </row>
    <row r="5" spans="1:5" ht="24.75" customHeight="1">
      <c r="A5" s="134" t="s">
        <v>225</v>
      </c>
      <c r="B5" s="134"/>
      <c r="C5" s="134"/>
      <c r="D5" s="134"/>
      <c r="E5" s="134"/>
    </row>
    <row r="6" spans="1:7" ht="62.25" customHeight="1">
      <c r="A6" s="123" t="s">
        <v>245</v>
      </c>
      <c r="B6" s="123"/>
      <c r="C6" s="123"/>
      <c r="D6" s="123"/>
      <c r="E6" s="123"/>
      <c r="G6" s="3" t="s">
        <v>1</v>
      </c>
    </row>
    <row r="7" ht="16.5" customHeight="1">
      <c r="E7" s="19" t="s">
        <v>46</v>
      </c>
    </row>
    <row r="8" spans="1:5" ht="17.25" customHeight="1">
      <c r="A8" s="133" t="s">
        <v>2</v>
      </c>
      <c r="B8" s="133" t="s">
        <v>47</v>
      </c>
      <c r="C8" s="133" t="s">
        <v>5</v>
      </c>
      <c r="D8" s="133"/>
      <c r="E8" s="133"/>
    </row>
    <row r="9" spans="1:5" ht="67.5" customHeight="1">
      <c r="A9" s="133"/>
      <c r="B9" s="133"/>
      <c r="C9" s="20" t="s">
        <v>48</v>
      </c>
      <c r="D9" s="20" t="s">
        <v>49</v>
      </c>
      <c r="E9" s="21" t="s">
        <v>50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51</v>
      </c>
      <c r="C11" s="108">
        <v>2819.81</v>
      </c>
      <c r="D11" s="108">
        <v>2819.81</v>
      </c>
      <c r="E11" s="108">
        <f>C11-D11</f>
        <v>0</v>
      </c>
    </row>
    <row r="12" spans="1:5" ht="31.5" customHeight="1" hidden="1">
      <c r="A12" s="23" t="s">
        <v>52</v>
      </c>
      <c r="B12" s="24" t="s">
        <v>53</v>
      </c>
      <c r="C12" s="98"/>
      <c r="D12" s="98"/>
      <c r="E12" s="108">
        <f aca="true" t="shared" si="0" ref="E12:E75">C12-D12</f>
        <v>0</v>
      </c>
    </row>
    <row r="13" spans="1:5" ht="31.5" customHeight="1" hidden="1">
      <c r="A13" s="23" t="s">
        <v>54</v>
      </c>
      <c r="B13" s="24" t="str">
        <f>'[2]реагенты'!G13</f>
        <v>Препарат овицидный "Пуролат-Бингси", тыс. руб./кг.</v>
      </c>
      <c r="C13" s="98"/>
      <c r="D13" s="98"/>
      <c r="E13" s="108">
        <f t="shared" si="0"/>
        <v>0</v>
      </c>
    </row>
    <row r="14" spans="1:5" ht="31.5" customHeight="1" hidden="1">
      <c r="A14" s="23" t="s">
        <v>55</v>
      </c>
      <c r="B14" s="24" t="s">
        <v>56</v>
      </c>
      <c r="C14" s="98"/>
      <c r="D14" s="98"/>
      <c r="E14" s="108">
        <f t="shared" si="0"/>
        <v>0</v>
      </c>
    </row>
    <row r="15" spans="1:5" ht="15.75" customHeight="1" hidden="1">
      <c r="A15" s="23" t="s">
        <v>57</v>
      </c>
      <c r="B15" s="24" t="str">
        <f>'[2]реагенты'!G14</f>
        <v>Сульфат алюминия, тыс. руб./кг.</v>
      </c>
      <c r="C15" s="98"/>
      <c r="D15" s="98"/>
      <c r="E15" s="108">
        <f t="shared" si="0"/>
        <v>0</v>
      </c>
    </row>
    <row r="16" spans="1:5" ht="15.75" customHeight="1" hidden="1">
      <c r="A16" s="23" t="s">
        <v>58</v>
      </c>
      <c r="B16" s="24" t="s">
        <v>59</v>
      </c>
      <c r="C16" s="98"/>
      <c r="D16" s="98"/>
      <c r="E16" s="108">
        <f t="shared" si="0"/>
        <v>0</v>
      </c>
    </row>
    <row r="17" spans="1:5" ht="31.5" customHeight="1" hidden="1">
      <c r="A17" s="23" t="s">
        <v>60</v>
      </c>
      <c r="B17" s="24" t="str">
        <f>'[2]реагенты'!G15</f>
        <v>Сода кальцинированная, тыс. руб./кг.</v>
      </c>
      <c r="C17" s="98"/>
      <c r="D17" s="98"/>
      <c r="E17" s="108">
        <f t="shared" si="0"/>
        <v>0</v>
      </c>
    </row>
    <row r="18" spans="1:5" ht="15.75" customHeight="1" hidden="1">
      <c r="A18" s="23" t="s">
        <v>61</v>
      </c>
      <c r="B18" s="24" t="s">
        <v>62</v>
      </c>
      <c r="C18" s="98"/>
      <c r="D18" s="98"/>
      <c r="E18" s="108">
        <f t="shared" si="0"/>
        <v>0</v>
      </c>
    </row>
    <row r="19" spans="1:5" ht="15.75" customHeight="1" hidden="1">
      <c r="A19" s="23" t="s">
        <v>63</v>
      </c>
      <c r="B19" s="24" t="str">
        <f>'[2]реагенты'!G16</f>
        <v>Полиакриламид, тыс. руб./кг.</v>
      </c>
      <c r="C19" s="98"/>
      <c r="D19" s="98"/>
      <c r="E19" s="108">
        <f t="shared" si="0"/>
        <v>0</v>
      </c>
    </row>
    <row r="20" spans="1:5" ht="15.75" customHeight="1" hidden="1">
      <c r="A20" s="23" t="s">
        <v>64</v>
      </c>
      <c r="B20" s="24" t="s">
        <v>65</v>
      </c>
      <c r="C20" s="98"/>
      <c r="D20" s="98"/>
      <c r="E20" s="108">
        <f t="shared" si="0"/>
        <v>0</v>
      </c>
    </row>
    <row r="21" spans="1:5" ht="15.75" customHeight="1" hidden="1">
      <c r="A21" s="23" t="s">
        <v>66</v>
      </c>
      <c r="B21" s="24" t="str">
        <f>'[2]реагенты'!G17</f>
        <v>Гипохлорид натрия, тыс. руб./кг.</v>
      </c>
      <c r="C21" s="98"/>
      <c r="D21" s="98"/>
      <c r="E21" s="108">
        <f t="shared" si="0"/>
        <v>0</v>
      </c>
    </row>
    <row r="22" spans="1:5" ht="15.75" customHeight="1" hidden="1">
      <c r="A22" s="23" t="s">
        <v>67</v>
      </c>
      <c r="B22" s="24" t="s">
        <v>68</v>
      </c>
      <c r="C22" s="98"/>
      <c r="D22" s="98"/>
      <c r="E22" s="108">
        <f t="shared" si="0"/>
        <v>0</v>
      </c>
    </row>
    <row r="23" spans="1:5" ht="31.5" customHeight="1" hidden="1">
      <c r="A23" s="23" t="s">
        <v>69</v>
      </c>
      <c r="B23" s="24" t="s">
        <v>70</v>
      </c>
      <c r="C23" s="98"/>
      <c r="D23" s="98"/>
      <c r="E23" s="108">
        <f t="shared" si="0"/>
        <v>0</v>
      </c>
    </row>
    <row r="24" spans="1:5" ht="15.75" customHeight="1" hidden="1">
      <c r="A24" s="23" t="s">
        <v>71</v>
      </c>
      <c r="B24" s="24" t="s">
        <v>72</v>
      </c>
      <c r="C24" s="98"/>
      <c r="D24" s="98"/>
      <c r="E24" s="108">
        <f t="shared" si="0"/>
        <v>0</v>
      </c>
    </row>
    <row r="25" spans="1:5" ht="31.5" customHeight="1" hidden="1">
      <c r="A25" s="23" t="s">
        <v>73</v>
      </c>
      <c r="B25" s="24" t="s">
        <v>74</v>
      </c>
      <c r="C25" s="98"/>
      <c r="D25" s="98"/>
      <c r="E25" s="108">
        <f t="shared" si="0"/>
        <v>0</v>
      </c>
    </row>
    <row r="26" spans="1:5" ht="15.75" customHeight="1" hidden="1">
      <c r="A26" s="23" t="s">
        <v>75</v>
      </c>
      <c r="B26" s="24" t="s">
        <v>76</v>
      </c>
      <c r="C26" s="98"/>
      <c r="D26" s="98"/>
      <c r="E26" s="108">
        <f t="shared" si="0"/>
        <v>0</v>
      </c>
    </row>
    <row r="27" spans="1:5" ht="15.75" customHeight="1" hidden="1">
      <c r="A27" s="23" t="s">
        <v>77</v>
      </c>
      <c r="B27" s="24" t="s">
        <v>78</v>
      </c>
      <c r="C27" s="98"/>
      <c r="D27" s="98"/>
      <c r="E27" s="108">
        <f t="shared" si="0"/>
        <v>0</v>
      </c>
    </row>
    <row r="28" spans="1:5" ht="15.75" customHeight="1" hidden="1">
      <c r="A28" s="23" t="s">
        <v>79</v>
      </c>
      <c r="B28" s="25" t="s">
        <v>80</v>
      </c>
      <c r="C28" s="98"/>
      <c r="D28" s="98"/>
      <c r="E28" s="108">
        <f t="shared" si="0"/>
        <v>0</v>
      </c>
    </row>
    <row r="29" spans="1:5" ht="15.75" customHeight="1" hidden="1">
      <c r="A29" s="23" t="s">
        <v>81</v>
      </c>
      <c r="B29" s="25" t="s">
        <v>82</v>
      </c>
      <c r="C29" s="98"/>
      <c r="D29" s="98"/>
      <c r="E29" s="108">
        <f t="shared" si="0"/>
        <v>0</v>
      </c>
    </row>
    <row r="30" spans="1:5" ht="31.5" customHeight="1" hidden="1">
      <c r="A30" s="23" t="s">
        <v>83</v>
      </c>
      <c r="B30" s="24" t="s">
        <v>84</v>
      </c>
      <c r="C30" s="99"/>
      <c r="D30" s="99"/>
      <c r="E30" s="108">
        <f t="shared" si="0"/>
        <v>0</v>
      </c>
    </row>
    <row r="31" spans="1:5" ht="47.25" customHeight="1" hidden="1">
      <c r="A31" s="23" t="s">
        <v>85</v>
      </c>
      <c r="B31" s="25" t="s">
        <v>86</v>
      </c>
      <c r="C31" s="99"/>
      <c r="D31" s="99"/>
      <c r="E31" s="108">
        <f t="shared" si="0"/>
        <v>0</v>
      </c>
    </row>
    <row r="32" spans="1:5" ht="31.5" customHeight="1" hidden="1">
      <c r="A32" s="23" t="s">
        <v>87</v>
      </c>
      <c r="B32" s="24" t="s">
        <v>84</v>
      </c>
      <c r="C32" s="99"/>
      <c r="D32" s="99"/>
      <c r="E32" s="108">
        <f t="shared" si="0"/>
        <v>0</v>
      </c>
    </row>
    <row r="33" spans="1:5" ht="47.25" customHeight="1" hidden="1">
      <c r="A33" s="23" t="s">
        <v>88</v>
      </c>
      <c r="B33" s="25" t="s">
        <v>89</v>
      </c>
      <c r="C33" s="99"/>
      <c r="D33" s="99"/>
      <c r="E33" s="108">
        <f t="shared" si="0"/>
        <v>0</v>
      </c>
    </row>
    <row r="34" spans="1:5" ht="15.75" customHeight="1" hidden="1">
      <c r="A34" s="23" t="s">
        <v>90</v>
      </c>
      <c r="B34" s="25" t="s">
        <v>91</v>
      </c>
      <c r="C34" s="98"/>
      <c r="D34" s="98"/>
      <c r="E34" s="108">
        <f t="shared" si="0"/>
        <v>0</v>
      </c>
    </row>
    <row r="35" spans="1:5" ht="47.25" customHeight="1" hidden="1">
      <c r="A35" s="23" t="s">
        <v>92</v>
      </c>
      <c r="B35" s="24" t="s">
        <v>93</v>
      </c>
      <c r="C35" s="98"/>
      <c r="D35" s="98"/>
      <c r="E35" s="108">
        <f t="shared" si="0"/>
        <v>0</v>
      </c>
    </row>
    <row r="36" spans="1:5" ht="31.5" customHeight="1" hidden="1">
      <c r="A36" s="23" t="s">
        <v>94</v>
      </c>
      <c r="B36" s="24" t="s">
        <v>95</v>
      </c>
      <c r="C36" s="98"/>
      <c r="D36" s="98"/>
      <c r="E36" s="108">
        <f t="shared" si="0"/>
        <v>0</v>
      </c>
    </row>
    <row r="37" spans="1:5" ht="15.75" customHeight="1" hidden="1">
      <c r="A37" s="26" t="s">
        <v>96</v>
      </c>
      <c r="B37" s="27" t="s">
        <v>97</v>
      </c>
      <c r="C37" s="100"/>
      <c r="D37" s="100"/>
      <c r="E37" s="108">
        <f t="shared" si="0"/>
        <v>0</v>
      </c>
    </row>
    <row r="38" spans="1:5" ht="31.5" customHeight="1" hidden="1">
      <c r="A38" s="26" t="s">
        <v>98</v>
      </c>
      <c r="B38" s="27" t="s">
        <v>99</v>
      </c>
      <c r="C38" s="100"/>
      <c r="D38" s="100"/>
      <c r="E38" s="108">
        <f t="shared" si="0"/>
        <v>0</v>
      </c>
    </row>
    <row r="39" spans="1:5" ht="31.5" customHeight="1" hidden="1">
      <c r="A39" s="26" t="s">
        <v>100</v>
      </c>
      <c r="B39" s="27" t="s">
        <v>101</v>
      </c>
      <c r="C39" s="100"/>
      <c r="D39" s="100"/>
      <c r="E39" s="108">
        <f t="shared" si="0"/>
        <v>0</v>
      </c>
    </row>
    <row r="40" spans="1:5" ht="15.75" customHeight="1" hidden="1">
      <c r="A40" s="28" t="s">
        <v>102</v>
      </c>
      <c r="B40" s="27" t="s">
        <v>103</v>
      </c>
      <c r="C40" s="100"/>
      <c r="D40" s="100"/>
      <c r="E40" s="108">
        <f t="shared" si="0"/>
        <v>0</v>
      </c>
    </row>
    <row r="41" spans="1:5" ht="31.5" customHeight="1" hidden="1">
      <c r="A41" s="28" t="s">
        <v>104</v>
      </c>
      <c r="B41" s="27" t="s">
        <v>105</v>
      </c>
      <c r="C41" s="100"/>
      <c r="D41" s="100"/>
      <c r="E41" s="108">
        <f t="shared" si="0"/>
        <v>0</v>
      </c>
    </row>
    <row r="42" spans="1:5" ht="47.25" customHeight="1" hidden="1">
      <c r="A42" s="23" t="s">
        <v>106</v>
      </c>
      <c r="B42" s="24" t="s">
        <v>107</v>
      </c>
      <c r="C42" s="98"/>
      <c r="D42" s="98"/>
      <c r="E42" s="108">
        <f t="shared" si="0"/>
        <v>0</v>
      </c>
    </row>
    <row r="43" spans="1:5" ht="15.75" customHeight="1" hidden="1">
      <c r="A43" s="23" t="s">
        <v>108</v>
      </c>
      <c r="B43" s="24" t="s">
        <v>109</v>
      </c>
      <c r="C43" s="100"/>
      <c r="D43" s="100"/>
      <c r="E43" s="108">
        <f t="shared" si="0"/>
        <v>0</v>
      </c>
    </row>
    <row r="44" spans="1:5" ht="31.5" customHeight="1" hidden="1">
      <c r="A44" s="23" t="s">
        <v>110</v>
      </c>
      <c r="B44" s="24" t="s">
        <v>111</v>
      </c>
      <c r="C44" s="99"/>
      <c r="D44" s="99"/>
      <c r="E44" s="108">
        <f t="shared" si="0"/>
        <v>0</v>
      </c>
    </row>
    <row r="45" spans="1:5" ht="15.75" customHeight="1" hidden="1">
      <c r="A45" s="23" t="s">
        <v>112</v>
      </c>
      <c r="B45" s="24" t="s">
        <v>113</v>
      </c>
      <c r="C45" s="99"/>
      <c r="D45" s="99"/>
      <c r="E45" s="108">
        <f t="shared" si="0"/>
        <v>0</v>
      </c>
    </row>
    <row r="46" spans="1:5" ht="15.75">
      <c r="A46" s="29">
        <v>2</v>
      </c>
      <c r="B46" s="25" t="s">
        <v>114</v>
      </c>
      <c r="C46" s="98">
        <v>0</v>
      </c>
      <c r="D46" s="98">
        <v>0</v>
      </c>
      <c r="E46" s="108">
        <f t="shared" si="0"/>
        <v>0</v>
      </c>
    </row>
    <row r="47" spans="1:5" ht="15.75" customHeight="1" hidden="1">
      <c r="A47" s="29" t="s">
        <v>115</v>
      </c>
      <c r="B47" s="25" t="s">
        <v>116</v>
      </c>
      <c r="C47" s="98"/>
      <c r="D47" s="99"/>
      <c r="E47" s="108">
        <f t="shared" si="0"/>
        <v>0</v>
      </c>
    </row>
    <row r="48" spans="1:5" ht="31.5" customHeight="1" hidden="1">
      <c r="A48" s="23" t="s">
        <v>117</v>
      </c>
      <c r="B48" s="24" t="s">
        <v>118</v>
      </c>
      <c r="C48" s="98"/>
      <c r="D48" s="98"/>
      <c r="E48" s="108">
        <f t="shared" si="0"/>
        <v>0</v>
      </c>
    </row>
    <row r="49" spans="1:5" ht="15.75" customHeight="1" hidden="1">
      <c r="A49" s="30" t="s">
        <v>119</v>
      </c>
      <c r="B49" s="27" t="s">
        <v>97</v>
      </c>
      <c r="C49" s="100"/>
      <c r="D49" s="100"/>
      <c r="E49" s="108">
        <f t="shared" si="0"/>
        <v>0</v>
      </c>
    </row>
    <row r="50" spans="1:5" ht="15.75" customHeight="1" hidden="1">
      <c r="A50" s="30" t="s">
        <v>120</v>
      </c>
      <c r="B50" s="27" t="s">
        <v>103</v>
      </c>
      <c r="C50" s="100"/>
      <c r="D50" s="100"/>
      <c r="E50" s="108">
        <f t="shared" si="0"/>
        <v>0</v>
      </c>
    </row>
    <row r="51" spans="1:5" ht="31.5" customHeight="1" hidden="1">
      <c r="A51" s="30" t="s">
        <v>121</v>
      </c>
      <c r="B51" s="27" t="s">
        <v>105</v>
      </c>
      <c r="C51" s="100"/>
      <c r="D51" s="100"/>
      <c r="E51" s="108">
        <f t="shared" si="0"/>
        <v>0</v>
      </c>
    </row>
    <row r="52" spans="1:5" ht="31.5" customHeight="1" hidden="1">
      <c r="A52" s="29" t="s">
        <v>122</v>
      </c>
      <c r="B52" s="24" t="s">
        <v>123</v>
      </c>
      <c r="C52" s="98"/>
      <c r="D52" s="98"/>
      <c r="E52" s="108">
        <f t="shared" si="0"/>
        <v>0</v>
      </c>
    </row>
    <row r="53" spans="1:5" ht="15.75" customHeight="1" hidden="1">
      <c r="A53" s="29" t="s">
        <v>124</v>
      </c>
      <c r="B53" s="25" t="s">
        <v>125</v>
      </c>
      <c r="C53" s="98"/>
      <c r="D53" s="98"/>
      <c r="E53" s="108">
        <f t="shared" si="0"/>
        <v>0</v>
      </c>
    </row>
    <row r="54" spans="1:5" ht="15.75" customHeight="1" hidden="1">
      <c r="A54" s="29" t="s">
        <v>126</v>
      </c>
      <c r="B54" s="25" t="s">
        <v>113</v>
      </c>
      <c r="C54" s="98"/>
      <c r="D54" s="98"/>
      <c r="E54" s="108">
        <f t="shared" si="0"/>
        <v>0</v>
      </c>
    </row>
    <row r="55" spans="1:5" ht="15.75">
      <c r="A55" s="29">
        <v>3</v>
      </c>
      <c r="B55" s="25" t="s">
        <v>127</v>
      </c>
      <c r="C55" s="98">
        <v>463.83</v>
      </c>
      <c r="D55" s="98">
        <v>463.83</v>
      </c>
      <c r="E55" s="108">
        <f t="shared" si="0"/>
        <v>0</v>
      </c>
    </row>
    <row r="56" spans="1:5" ht="15.75" customHeight="1" hidden="1">
      <c r="A56" s="29" t="s">
        <v>128</v>
      </c>
      <c r="B56" s="25" t="s">
        <v>129</v>
      </c>
      <c r="C56" s="98"/>
      <c r="D56" s="98"/>
      <c r="E56" s="108">
        <f t="shared" si="0"/>
        <v>0</v>
      </c>
    </row>
    <row r="57" spans="1:5" ht="31.5" customHeight="1" hidden="1">
      <c r="A57" s="29" t="s">
        <v>130</v>
      </c>
      <c r="B57" s="25" t="s">
        <v>131</v>
      </c>
      <c r="C57" s="98"/>
      <c r="D57" s="98"/>
      <c r="E57" s="108">
        <f t="shared" si="0"/>
        <v>0</v>
      </c>
    </row>
    <row r="58" spans="1:5" ht="15.75" customHeight="1" hidden="1">
      <c r="A58" s="30" t="s">
        <v>132</v>
      </c>
      <c r="B58" s="27" t="s">
        <v>97</v>
      </c>
      <c r="C58" s="100"/>
      <c r="D58" s="100"/>
      <c r="E58" s="108">
        <f t="shared" si="0"/>
        <v>0</v>
      </c>
    </row>
    <row r="59" spans="1:5" ht="15.75" customHeight="1" hidden="1">
      <c r="A59" s="30" t="s">
        <v>133</v>
      </c>
      <c r="B59" s="27" t="s">
        <v>103</v>
      </c>
      <c r="C59" s="100"/>
      <c r="D59" s="100"/>
      <c r="E59" s="108">
        <f t="shared" si="0"/>
        <v>0</v>
      </c>
    </row>
    <row r="60" spans="1:5" ht="31.5" customHeight="1" hidden="1">
      <c r="A60" s="30" t="s">
        <v>134</v>
      </c>
      <c r="B60" s="27" t="s">
        <v>105</v>
      </c>
      <c r="C60" s="100"/>
      <c r="D60" s="100"/>
      <c r="E60" s="108">
        <f t="shared" si="0"/>
        <v>0</v>
      </c>
    </row>
    <row r="61" spans="1:5" ht="31.5" customHeight="1" hidden="1">
      <c r="A61" s="29" t="s">
        <v>135</v>
      </c>
      <c r="B61" s="24" t="s">
        <v>136</v>
      </c>
      <c r="C61" s="98"/>
      <c r="D61" s="98"/>
      <c r="E61" s="108">
        <f t="shared" si="0"/>
        <v>0</v>
      </c>
    </row>
    <row r="62" spans="1:5" ht="15.75" customHeight="1" hidden="1">
      <c r="A62" s="29" t="s">
        <v>137</v>
      </c>
      <c r="B62" s="25" t="s">
        <v>113</v>
      </c>
      <c r="C62" s="98"/>
      <c r="D62" s="98"/>
      <c r="E62" s="108">
        <f t="shared" si="0"/>
        <v>0</v>
      </c>
    </row>
    <row r="63" spans="1:5" ht="15.75" customHeight="1" hidden="1">
      <c r="A63" s="29" t="s">
        <v>138</v>
      </c>
      <c r="B63" s="25" t="s">
        <v>139</v>
      </c>
      <c r="C63" s="98"/>
      <c r="D63" s="98"/>
      <c r="E63" s="108">
        <f t="shared" si="0"/>
        <v>0</v>
      </c>
    </row>
    <row r="64" spans="1:5" ht="47.25" customHeight="1" hidden="1">
      <c r="A64" s="29" t="s">
        <v>140</v>
      </c>
      <c r="B64" s="25" t="s">
        <v>141</v>
      </c>
      <c r="C64" s="98"/>
      <c r="D64" s="98"/>
      <c r="E64" s="108">
        <f t="shared" si="0"/>
        <v>0</v>
      </c>
    </row>
    <row r="65" spans="1:5" ht="31.5" customHeight="1" hidden="1">
      <c r="A65" s="30" t="s">
        <v>142</v>
      </c>
      <c r="B65" s="27" t="s">
        <v>143</v>
      </c>
      <c r="C65" s="100"/>
      <c r="D65" s="100"/>
      <c r="E65" s="108">
        <f t="shared" si="0"/>
        <v>0</v>
      </c>
    </row>
    <row r="66" spans="1:5" ht="31.5" customHeight="1" hidden="1">
      <c r="A66" s="30" t="s">
        <v>144</v>
      </c>
      <c r="B66" s="27" t="s">
        <v>105</v>
      </c>
      <c r="C66" s="100"/>
      <c r="D66" s="100"/>
      <c r="E66" s="108">
        <f t="shared" si="0"/>
        <v>0</v>
      </c>
    </row>
    <row r="67" spans="1:5" ht="47.25" customHeight="1" hidden="1">
      <c r="A67" s="29" t="s">
        <v>145</v>
      </c>
      <c r="B67" s="24" t="s">
        <v>146</v>
      </c>
      <c r="C67" s="98"/>
      <c r="D67" s="98"/>
      <c r="E67" s="108">
        <f t="shared" si="0"/>
        <v>0</v>
      </c>
    </row>
    <row r="68" spans="1:5" ht="31.5" customHeight="1" hidden="1">
      <c r="A68" s="29" t="s">
        <v>147</v>
      </c>
      <c r="B68" s="25" t="s">
        <v>148</v>
      </c>
      <c r="C68" s="98"/>
      <c r="D68" s="98"/>
      <c r="E68" s="108">
        <f t="shared" si="0"/>
        <v>0</v>
      </c>
    </row>
    <row r="69" spans="1:5" ht="31.5" customHeight="1" hidden="1">
      <c r="A69" s="30" t="s">
        <v>149</v>
      </c>
      <c r="B69" s="27" t="s">
        <v>143</v>
      </c>
      <c r="C69" s="100"/>
      <c r="D69" s="100"/>
      <c r="E69" s="108">
        <f t="shared" si="0"/>
        <v>0</v>
      </c>
    </row>
    <row r="70" spans="1:5" ht="31.5" customHeight="1" hidden="1">
      <c r="A70" s="30" t="s">
        <v>150</v>
      </c>
      <c r="B70" s="27" t="s">
        <v>105</v>
      </c>
      <c r="C70" s="100"/>
      <c r="D70" s="100"/>
      <c r="E70" s="108">
        <f t="shared" si="0"/>
        <v>0</v>
      </c>
    </row>
    <row r="71" spans="1:5" ht="31.5" customHeight="1" hidden="1">
      <c r="A71" s="29" t="s">
        <v>151</v>
      </c>
      <c r="B71" s="24" t="s">
        <v>152</v>
      </c>
      <c r="C71" s="98"/>
      <c r="D71" s="98"/>
      <c r="E71" s="108">
        <f t="shared" si="0"/>
        <v>0</v>
      </c>
    </row>
    <row r="72" spans="1:5" ht="15.75" customHeight="1" hidden="1">
      <c r="A72" s="29" t="s">
        <v>153</v>
      </c>
      <c r="B72" s="25" t="s">
        <v>113</v>
      </c>
      <c r="C72" s="98"/>
      <c r="D72" s="98"/>
      <c r="E72" s="108">
        <f t="shared" si="0"/>
        <v>0</v>
      </c>
    </row>
    <row r="73" spans="1:5" ht="31.5">
      <c r="A73" s="29">
        <v>4</v>
      </c>
      <c r="B73" s="24" t="s">
        <v>154</v>
      </c>
      <c r="C73" s="98">
        <v>0</v>
      </c>
      <c r="D73" s="98">
        <v>0</v>
      </c>
      <c r="E73" s="108">
        <f t="shared" si="0"/>
        <v>0</v>
      </c>
    </row>
    <row r="74" spans="1:5" ht="31.5">
      <c r="A74" s="29">
        <v>5</v>
      </c>
      <c r="B74" s="24" t="s">
        <v>155</v>
      </c>
      <c r="C74" s="98">
        <v>41.5</v>
      </c>
      <c r="D74" s="98">
        <v>41.5</v>
      </c>
      <c r="E74" s="108">
        <f t="shared" si="0"/>
        <v>0</v>
      </c>
    </row>
    <row r="75" spans="1:5" ht="47.25">
      <c r="A75" s="29">
        <v>6</v>
      </c>
      <c r="B75" s="24" t="s">
        <v>156</v>
      </c>
      <c r="C75" s="98">
        <v>0</v>
      </c>
      <c r="D75" s="98">
        <v>0</v>
      </c>
      <c r="E75" s="108">
        <f t="shared" si="0"/>
        <v>0</v>
      </c>
    </row>
    <row r="76" spans="1:5" ht="31.5">
      <c r="A76" s="29">
        <v>7</v>
      </c>
      <c r="B76" s="24" t="s">
        <v>157</v>
      </c>
      <c r="C76" s="98">
        <v>21.16</v>
      </c>
      <c r="D76" s="98">
        <v>21.16</v>
      </c>
      <c r="E76" s="108">
        <f>C76-D76</f>
        <v>0</v>
      </c>
    </row>
    <row r="77" spans="1:5" ht="15.75">
      <c r="A77" s="46">
        <v>8</v>
      </c>
      <c r="B77" s="24" t="s">
        <v>158</v>
      </c>
      <c r="C77" s="98">
        <f>C11+C46+C55+C73+C74+C75+C76</f>
        <v>3346.2999999999997</v>
      </c>
      <c r="D77" s="98">
        <f>D11+D46+D55+D73+D74+D75+D76</f>
        <v>3346.2999999999997</v>
      </c>
      <c r="E77" s="108">
        <f>C77-D77</f>
        <v>0</v>
      </c>
    </row>
    <row r="78" spans="3:5" ht="15.75">
      <c r="C78" s="101"/>
      <c r="D78" s="101"/>
      <c r="E78" s="92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I15" sqref="I15"/>
    </sheetView>
  </sheetViews>
  <sheetFormatPr defaultColWidth="9.00390625" defaultRowHeight="12.75"/>
  <cols>
    <col min="1" max="1" width="8.25390625" style="15" customWidth="1"/>
    <col min="2" max="2" width="31.37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59.25" customHeight="1">
      <c r="A2" s="43"/>
      <c r="B2" s="43"/>
      <c r="C2" s="135" t="s">
        <v>246</v>
      </c>
      <c r="D2" s="135"/>
      <c r="E2" s="135"/>
    </row>
    <row r="3" spans="1:5" ht="23.25" customHeight="1">
      <c r="A3" s="43"/>
      <c r="B3" s="43"/>
      <c r="C3" s="72"/>
      <c r="D3" s="72"/>
      <c r="E3" s="72"/>
    </row>
    <row r="4" spans="1:5" ht="24.75" customHeight="1">
      <c r="A4" s="134" t="s">
        <v>215</v>
      </c>
      <c r="B4" s="134"/>
      <c r="C4" s="134"/>
      <c r="D4" s="134"/>
      <c r="E4" s="134"/>
    </row>
    <row r="5" spans="1:5" ht="24.75" customHeight="1">
      <c r="A5" s="134" t="s">
        <v>216</v>
      </c>
      <c r="B5" s="134"/>
      <c r="C5" s="134"/>
      <c r="D5" s="134"/>
      <c r="E5" s="134"/>
    </row>
    <row r="6" spans="1:7" ht="61.5" customHeight="1">
      <c r="A6" s="123" t="s">
        <v>239</v>
      </c>
      <c r="B6" s="123"/>
      <c r="C6" s="123"/>
      <c r="D6" s="123"/>
      <c r="E6" s="123"/>
      <c r="G6" s="3"/>
    </row>
    <row r="7" spans="1:7" ht="25.5" customHeight="1">
      <c r="A7" s="50"/>
      <c r="B7" s="50"/>
      <c r="C7" s="50"/>
      <c r="D7" s="50"/>
      <c r="E7" s="50"/>
      <c r="G7" s="3"/>
    </row>
    <row r="8" spans="1:5" ht="17.25" customHeight="1">
      <c r="A8" s="133" t="s">
        <v>2</v>
      </c>
      <c r="B8" s="133" t="s">
        <v>47</v>
      </c>
      <c r="C8" s="133" t="s">
        <v>5</v>
      </c>
      <c r="D8" s="133"/>
      <c r="E8" s="133"/>
    </row>
    <row r="9" spans="1:5" ht="67.5" customHeight="1">
      <c r="A9" s="133"/>
      <c r="B9" s="133"/>
      <c r="C9" s="73" t="s">
        <v>48</v>
      </c>
      <c r="D9" s="73" t="s">
        <v>49</v>
      </c>
      <c r="E9" s="21" t="s">
        <v>50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74">
        <v>1</v>
      </c>
      <c r="B11" s="75" t="s">
        <v>51</v>
      </c>
      <c r="C11" s="112">
        <v>4026.51</v>
      </c>
      <c r="D11" s="112">
        <v>4026.51</v>
      </c>
      <c r="E11" s="112">
        <f>C11-D11</f>
        <v>0</v>
      </c>
    </row>
    <row r="12" spans="1:5" ht="15.75">
      <c r="A12" s="76">
        <v>2</v>
      </c>
      <c r="B12" s="77" t="s">
        <v>114</v>
      </c>
      <c r="C12" s="113">
        <v>774.4</v>
      </c>
      <c r="D12" s="113">
        <v>774.4</v>
      </c>
      <c r="E12" s="112">
        <f aca="true" t="shared" si="0" ref="E12:E18">C12-D12</f>
        <v>0</v>
      </c>
    </row>
    <row r="13" spans="1:5" ht="16.5" customHeight="1">
      <c r="A13" s="76">
        <v>3</v>
      </c>
      <c r="B13" s="77" t="s">
        <v>127</v>
      </c>
      <c r="C13" s="113">
        <v>638.44</v>
      </c>
      <c r="D13" s="113">
        <v>638.44</v>
      </c>
      <c r="E13" s="112">
        <f t="shared" si="0"/>
        <v>0</v>
      </c>
    </row>
    <row r="14" spans="1:5" ht="31.5">
      <c r="A14" s="76">
        <v>4</v>
      </c>
      <c r="B14" s="75" t="s">
        <v>154</v>
      </c>
      <c r="C14" s="113">
        <v>0</v>
      </c>
      <c r="D14" s="113">
        <v>0</v>
      </c>
      <c r="E14" s="112">
        <f t="shared" si="0"/>
        <v>0</v>
      </c>
    </row>
    <row r="15" spans="1:6" ht="47.25">
      <c r="A15" s="76">
        <v>5</v>
      </c>
      <c r="B15" s="75" t="s">
        <v>155</v>
      </c>
      <c r="C15" s="113">
        <v>42.6</v>
      </c>
      <c r="D15" s="113">
        <v>42.6</v>
      </c>
      <c r="E15" s="112">
        <f t="shared" si="0"/>
        <v>0</v>
      </c>
      <c r="F15" s="92"/>
    </row>
    <row r="16" spans="1:6" ht="47.25">
      <c r="A16" s="76">
        <v>6</v>
      </c>
      <c r="B16" s="75" t="s">
        <v>156</v>
      </c>
      <c r="C16" s="113">
        <v>0</v>
      </c>
      <c r="D16" s="113">
        <v>0</v>
      </c>
      <c r="E16" s="112">
        <f t="shared" si="0"/>
        <v>0</v>
      </c>
      <c r="F16" s="92"/>
    </row>
    <row r="17" spans="1:6" ht="31.5">
      <c r="A17" s="76">
        <v>7</v>
      </c>
      <c r="B17" s="75" t="s">
        <v>157</v>
      </c>
      <c r="C17" s="113">
        <v>9.3</v>
      </c>
      <c r="D17" s="113">
        <v>9.3</v>
      </c>
      <c r="E17" s="112">
        <f t="shared" si="0"/>
        <v>0</v>
      </c>
      <c r="F17" s="92"/>
    </row>
    <row r="18" spans="1:6" ht="15.75">
      <c r="A18" s="78">
        <v>8</v>
      </c>
      <c r="B18" s="75" t="s">
        <v>158</v>
      </c>
      <c r="C18" s="113">
        <f>C11+C12+C13+C14+C15+C16+C17</f>
        <v>5491.250000000001</v>
      </c>
      <c r="D18" s="113">
        <f>D11+D12+D13+D14+D15+D16+D17</f>
        <v>5491.250000000001</v>
      </c>
      <c r="E18" s="112">
        <f t="shared" si="0"/>
        <v>0</v>
      </c>
      <c r="F18" s="93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6.625" style="52" customWidth="1"/>
    <col min="2" max="2" width="36.25390625" style="52" customWidth="1"/>
    <col min="3" max="3" width="13.25390625" style="52" customWidth="1"/>
    <col min="4" max="4" width="13.125" style="52" customWidth="1"/>
    <col min="5" max="5" width="15.00390625" style="52" customWidth="1"/>
    <col min="6" max="6" width="22.00390625" style="52" customWidth="1"/>
    <col min="7" max="16384" width="9.125" style="52" customWidth="1"/>
  </cols>
  <sheetData>
    <row r="1" spans="1:4" ht="15">
      <c r="A1" s="51"/>
      <c r="B1" s="51"/>
      <c r="C1" s="51"/>
      <c r="D1" s="51"/>
    </row>
    <row r="2" spans="1:5" ht="45" customHeight="1">
      <c r="A2" s="53"/>
      <c r="B2" s="53"/>
      <c r="C2" s="139" t="s">
        <v>247</v>
      </c>
      <c r="D2" s="139"/>
      <c r="E2" s="139"/>
    </row>
    <row r="3" spans="1:5" ht="18.75">
      <c r="A3" s="54"/>
      <c r="B3" s="54"/>
      <c r="C3" s="54"/>
      <c r="D3" s="54"/>
      <c r="E3" s="55"/>
    </row>
    <row r="4" spans="1:5" ht="48.75" customHeight="1">
      <c r="A4" s="139" t="s">
        <v>179</v>
      </c>
      <c r="B4" s="139"/>
      <c r="C4" s="139"/>
      <c r="D4" s="139"/>
      <c r="E4" s="139"/>
    </row>
    <row r="5" spans="1:8" ht="55.5" customHeight="1">
      <c r="A5" s="123" t="s">
        <v>239</v>
      </c>
      <c r="B5" s="123"/>
      <c r="C5" s="123"/>
      <c r="D5" s="123"/>
      <c r="E5" s="123"/>
      <c r="F5" s="56" t="s">
        <v>180</v>
      </c>
      <c r="G5" s="57"/>
      <c r="H5" s="57"/>
    </row>
    <row r="6" spans="1:8" ht="18.75">
      <c r="A6" s="58"/>
      <c r="B6" s="58"/>
      <c r="C6" s="58"/>
      <c r="D6" s="58"/>
      <c r="E6" s="58"/>
      <c r="F6" s="57"/>
      <c r="G6" s="57"/>
      <c r="H6" s="57"/>
    </row>
    <row r="7" spans="1:5" ht="19.5" customHeight="1">
      <c r="A7" s="140" t="s">
        <v>2</v>
      </c>
      <c r="B7" s="140" t="s">
        <v>181</v>
      </c>
      <c r="C7" s="142" t="s">
        <v>5</v>
      </c>
      <c r="D7" s="142"/>
      <c r="E7" s="142"/>
    </row>
    <row r="8" spans="1:5" ht="63.75" customHeight="1">
      <c r="A8" s="141"/>
      <c r="B8" s="141"/>
      <c r="C8" s="60" t="s">
        <v>182</v>
      </c>
      <c r="D8" s="60" t="s">
        <v>49</v>
      </c>
      <c r="E8" s="59" t="s">
        <v>50</v>
      </c>
    </row>
    <row r="9" spans="1:5" s="61" customFormat="1" ht="15.75">
      <c r="A9" s="60">
        <v>1</v>
      </c>
      <c r="B9" s="60">
        <v>2</v>
      </c>
      <c r="C9" s="60">
        <v>3</v>
      </c>
      <c r="D9" s="60">
        <v>4</v>
      </c>
      <c r="E9" s="60">
        <v>5</v>
      </c>
    </row>
    <row r="10" spans="1:5" s="61" customFormat="1" ht="31.5" customHeight="1">
      <c r="A10" s="60"/>
      <c r="B10" s="136" t="s">
        <v>224</v>
      </c>
      <c r="C10" s="137"/>
      <c r="D10" s="137"/>
      <c r="E10" s="138"/>
    </row>
    <row r="11" spans="1:5" ht="99.75" customHeight="1">
      <c r="A11" s="60" t="s">
        <v>183</v>
      </c>
      <c r="B11" s="62" t="s">
        <v>184</v>
      </c>
      <c r="C11" s="79">
        <v>0</v>
      </c>
      <c r="D11" s="79">
        <v>0</v>
      </c>
      <c r="E11" s="79">
        <f>+C11-D11</f>
        <v>0</v>
      </c>
    </row>
    <row r="12" spans="1:5" ht="31.5">
      <c r="A12" s="60" t="s">
        <v>185</v>
      </c>
      <c r="B12" s="114" t="s">
        <v>186</v>
      </c>
      <c r="C12" s="79">
        <v>0</v>
      </c>
      <c r="D12" s="79">
        <v>0</v>
      </c>
      <c r="E12" s="79">
        <f>+C12-D12</f>
        <v>0</v>
      </c>
    </row>
    <row r="13" spans="1:5" ht="20.25" customHeight="1">
      <c r="A13" s="60" t="s">
        <v>187</v>
      </c>
      <c r="B13" s="114" t="s">
        <v>188</v>
      </c>
      <c r="C13" s="79">
        <v>14.08</v>
      </c>
      <c r="D13" s="79">
        <v>14.08</v>
      </c>
      <c r="E13" s="79">
        <f>+C13-D13</f>
        <v>0</v>
      </c>
    </row>
    <row r="14" spans="1:5" ht="18.75" customHeight="1">
      <c r="A14" s="60">
        <v>4</v>
      </c>
      <c r="B14" s="110" t="s">
        <v>189</v>
      </c>
      <c r="C14" s="79">
        <v>0</v>
      </c>
      <c r="D14" s="79">
        <v>0</v>
      </c>
      <c r="E14" s="79">
        <f>+C14-D14</f>
        <v>0</v>
      </c>
    </row>
    <row r="15" spans="1:5" ht="22.5" customHeight="1">
      <c r="A15" s="60" t="s">
        <v>190</v>
      </c>
      <c r="B15" s="110" t="s">
        <v>191</v>
      </c>
      <c r="C15" s="79">
        <v>0</v>
      </c>
      <c r="D15" s="79">
        <v>0</v>
      </c>
      <c r="E15" s="79">
        <f>+C15-D15</f>
        <v>0</v>
      </c>
    </row>
    <row r="16" spans="1:5" ht="41.25" customHeight="1">
      <c r="A16" s="60" t="s">
        <v>192</v>
      </c>
      <c r="B16" s="110" t="s">
        <v>193</v>
      </c>
      <c r="C16" s="79">
        <v>3.53</v>
      </c>
      <c r="D16" s="79">
        <v>3.53</v>
      </c>
      <c r="E16" s="79">
        <f>+C16-D16</f>
        <v>0</v>
      </c>
    </row>
    <row r="17" spans="1:5" ht="30" customHeight="1">
      <c r="A17" s="60" t="s">
        <v>194</v>
      </c>
      <c r="B17" s="62" t="s">
        <v>178</v>
      </c>
      <c r="C17" s="79">
        <f>C13+C16</f>
        <v>17.61</v>
      </c>
      <c r="D17" s="79">
        <f>D13+D16</f>
        <v>17.61</v>
      </c>
      <c r="E17" s="79">
        <f>E13+E16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6.625" style="52" customWidth="1"/>
    <col min="2" max="2" width="36.25390625" style="52" customWidth="1"/>
    <col min="3" max="3" width="13.25390625" style="52" customWidth="1"/>
    <col min="4" max="4" width="13.125" style="52" customWidth="1"/>
    <col min="5" max="5" width="15.00390625" style="52" customWidth="1"/>
    <col min="6" max="6" width="22.00390625" style="52" customWidth="1"/>
    <col min="7" max="16384" width="9.125" style="52" customWidth="1"/>
  </cols>
  <sheetData>
    <row r="1" spans="1:5" ht="63" customHeight="1">
      <c r="A1" s="53"/>
      <c r="B1" s="53"/>
      <c r="C1" s="143" t="s">
        <v>248</v>
      </c>
      <c r="D1" s="143"/>
      <c r="E1" s="143"/>
    </row>
    <row r="2" spans="1:5" ht="18.75">
      <c r="A2" s="54"/>
      <c r="B2" s="54"/>
      <c r="C2" s="54"/>
      <c r="D2" s="54"/>
      <c r="E2" s="55"/>
    </row>
    <row r="3" spans="1:5" ht="48.75" customHeight="1">
      <c r="A3" s="139" t="s">
        <v>179</v>
      </c>
      <c r="B3" s="139"/>
      <c r="C3" s="139"/>
      <c r="D3" s="139"/>
      <c r="E3" s="139"/>
    </row>
    <row r="4" spans="1:8" ht="65.25" customHeight="1">
      <c r="A4" s="123" t="s">
        <v>252</v>
      </c>
      <c r="B4" s="123"/>
      <c r="C4" s="123"/>
      <c r="D4" s="123"/>
      <c r="E4" s="123"/>
      <c r="F4" s="56" t="s">
        <v>180</v>
      </c>
      <c r="G4" s="57"/>
      <c r="H4" s="57"/>
    </row>
    <row r="5" spans="1:8" ht="24" customHeight="1">
      <c r="A5" s="86"/>
      <c r="B5" s="86"/>
      <c r="C5" s="86"/>
      <c r="D5" s="86"/>
      <c r="E5" s="86"/>
      <c r="F5" s="56"/>
      <c r="G5" s="57"/>
      <c r="H5" s="57"/>
    </row>
    <row r="6" spans="1:5" ht="19.5" customHeight="1">
      <c r="A6" s="140" t="s">
        <v>2</v>
      </c>
      <c r="B6" s="140" t="s">
        <v>181</v>
      </c>
      <c r="C6" s="142" t="s">
        <v>5</v>
      </c>
      <c r="D6" s="142"/>
      <c r="E6" s="142"/>
    </row>
    <row r="7" spans="1:5" ht="63.75" customHeight="1">
      <c r="A7" s="141"/>
      <c r="B7" s="141"/>
      <c r="C7" s="60" t="s">
        <v>182</v>
      </c>
      <c r="D7" s="60" t="s">
        <v>49</v>
      </c>
      <c r="E7" s="59" t="s">
        <v>50</v>
      </c>
    </row>
    <row r="8" spans="1:5" s="61" customFormat="1" ht="15.75">
      <c r="A8" s="60">
        <v>1</v>
      </c>
      <c r="B8" s="60">
        <v>2</v>
      </c>
      <c r="C8" s="60">
        <v>3</v>
      </c>
      <c r="D8" s="60">
        <v>4</v>
      </c>
      <c r="E8" s="60">
        <v>5</v>
      </c>
    </row>
    <row r="9" spans="1:5" s="61" customFormat="1" ht="15.75">
      <c r="A9" s="60"/>
      <c r="B9" s="136" t="s">
        <v>214</v>
      </c>
      <c r="C9" s="137"/>
      <c r="D9" s="137"/>
      <c r="E9" s="138"/>
    </row>
    <row r="10" spans="1:5" ht="94.5">
      <c r="A10" s="60" t="s">
        <v>183</v>
      </c>
      <c r="B10" s="62" t="s">
        <v>184</v>
      </c>
      <c r="C10" s="79">
        <v>0</v>
      </c>
      <c r="D10" s="79">
        <v>0</v>
      </c>
      <c r="E10" s="79">
        <f>+C10-D10</f>
        <v>0</v>
      </c>
    </row>
    <row r="11" spans="1:5" ht="23.25" customHeight="1">
      <c r="A11" s="60" t="s">
        <v>185</v>
      </c>
      <c r="B11" s="114" t="s">
        <v>186</v>
      </c>
      <c r="C11" s="79">
        <v>0</v>
      </c>
      <c r="D11" s="79">
        <v>0</v>
      </c>
      <c r="E11" s="79">
        <f>+C11-D11</f>
        <v>0</v>
      </c>
    </row>
    <row r="12" spans="1:5" ht="20.25" customHeight="1">
      <c r="A12" s="60" t="s">
        <v>187</v>
      </c>
      <c r="B12" s="114" t="s">
        <v>188</v>
      </c>
      <c r="C12" s="79">
        <v>17.9</v>
      </c>
      <c r="D12" s="79">
        <v>17.9</v>
      </c>
      <c r="E12" s="79">
        <f>+C12-D12</f>
        <v>0</v>
      </c>
    </row>
    <row r="13" spans="1:5" ht="18.75" customHeight="1">
      <c r="A13" s="60">
        <v>4</v>
      </c>
      <c r="B13" s="110" t="s">
        <v>189</v>
      </c>
      <c r="C13" s="79">
        <v>101.8</v>
      </c>
      <c r="D13" s="79">
        <v>101.8</v>
      </c>
      <c r="E13" s="79">
        <f>+C13-D13</f>
        <v>0</v>
      </c>
    </row>
    <row r="14" spans="1:5" ht="15" customHeight="1">
      <c r="A14" s="60" t="s">
        <v>190</v>
      </c>
      <c r="B14" s="110" t="s">
        <v>191</v>
      </c>
      <c r="C14" s="79">
        <v>0</v>
      </c>
      <c r="D14" s="79">
        <v>0</v>
      </c>
      <c r="E14" s="79">
        <f>+C14-D14</f>
        <v>0</v>
      </c>
    </row>
    <row r="15" spans="1:5" ht="23.25" customHeight="1">
      <c r="A15" s="60" t="s">
        <v>192</v>
      </c>
      <c r="B15" s="110" t="s">
        <v>193</v>
      </c>
      <c r="C15" s="79">
        <v>29.93</v>
      </c>
      <c r="D15" s="79">
        <v>29.93</v>
      </c>
      <c r="E15" s="79">
        <v>0</v>
      </c>
    </row>
    <row r="16" spans="1:5" ht="15.75">
      <c r="A16" s="60" t="s">
        <v>194</v>
      </c>
      <c r="B16" s="62" t="s">
        <v>178</v>
      </c>
      <c r="C16" s="79">
        <f>C12+C13+C15</f>
        <v>149.63</v>
      </c>
      <c r="D16" s="79">
        <f>D12+D13+D15</f>
        <v>149.63</v>
      </c>
      <c r="E16" s="79">
        <f>E12+E13+E15</f>
        <v>0</v>
      </c>
    </row>
  </sheetData>
  <sheetProtection/>
  <mergeCells count="7">
    <mergeCell ref="B9:E9"/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D12" sqref="D12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121" t="s">
        <v>249</v>
      </c>
      <c r="D1" s="121"/>
      <c r="E1" s="121"/>
    </row>
    <row r="2" spans="1:6" ht="18.75">
      <c r="A2" s="33"/>
      <c r="B2" s="34"/>
      <c r="C2" s="33"/>
      <c r="D2" s="33"/>
      <c r="E2" s="33"/>
      <c r="F2" s="3"/>
    </row>
    <row r="3" spans="1:6" ht="18.75">
      <c r="A3" s="146" t="s">
        <v>175</v>
      </c>
      <c r="B3" s="146"/>
      <c r="C3" s="146"/>
      <c r="D3" s="146"/>
      <c r="E3" s="146"/>
      <c r="F3" s="3"/>
    </row>
    <row r="4" spans="1:6" ht="61.5" customHeight="1">
      <c r="A4" s="123" t="s">
        <v>251</v>
      </c>
      <c r="B4" s="123"/>
      <c r="C4" s="123"/>
      <c r="D4" s="123"/>
      <c r="E4" s="123"/>
      <c r="F4" s="35"/>
    </row>
    <row r="5" ht="18.75">
      <c r="B5" s="36"/>
    </row>
    <row r="6" spans="1:5" ht="24.75" customHeight="1">
      <c r="A6" s="145" t="s">
        <v>2</v>
      </c>
      <c r="B6" s="145" t="s">
        <v>3</v>
      </c>
      <c r="C6" s="145" t="s">
        <v>4</v>
      </c>
      <c r="D6" s="145" t="s">
        <v>227</v>
      </c>
      <c r="E6" s="145" t="s">
        <v>213</v>
      </c>
    </row>
    <row r="7" spans="1:5" ht="47.25" customHeight="1">
      <c r="A7" s="145"/>
      <c r="B7" s="145"/>
      <c r="C7" s="145"/>
      <c r="D7" s="145"/>
      <c r="E7" s="145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136" t="s">
        <v>224</v>
      </c>
      <c r="C9" s="137"/>
      <c r="D9" s="137"/>
      <c r="E9" s="138"/>
    </row>
    <row r="10" spans="1:6" ht="31.5">
      <c r="A10" s="37">
        <v>1</v>
      </c>
      <c r="B10" s="38" t="s">
        <v>159</v>
      </c>
      <c r="C10" s="37" t="s">
        <v>41</v>
      </c>
      <c r="D10" s="107">
        <v>8.68</v>
      </c>
      <c r="E10" s="105">
        <v>8.68</v>
      </c>
      <c r="F10" s="35"/>
    </row>
    <row r="11" spans="1:5" ht="15.75">
      <c r="A11" s="37">
        <f aca="true" t="shared" si="0" ref="A11:A16">A10+1</f>
        <v>2</v>
      </c>
      <c r="B11" s="39" t="s">
        <v>160</v>
      </c>
      <c r="C11" s="37" t="s">
        <v>41</v>
      </c>
      <c r="D11" s="105">
        <v>24.2</v>
      </c>
      <c r="E11" s="105">
        <v>24.2</v>
      </c>
    </row>
    <row r="12" spans="1:5" ht="31.5">
      <c r="A12" s="37">
        <f t="shared" si="0"/>
        <v>3</v>
      </c>
      <c r="B12" s="39" t="s">
        <v>161</v>
      </c>
      <c r="C12" s="37" t="s">
        <v>162</v>
      </c>
      <c r="D12" s="47">
        <v>828</v>
      </c>
      <c r="E12" s="105">
        <v>925</v>
      </c>
    </row>
    <row r="13" spans="1:5" ht="31.5">
      <c r="A13" s="37">
        <f t="shared" si="0"/>
        <v>4</v>
      </c>
      <c r="B13" s="39" t="s">
        <v>163</v>
      </c>
      <c r="C13" s="37" t="s">
        <v>164</v>
      </c>
      <c r="D13" s="48">
        <v>8784</v>
      </c>
      <c r="E13" s="106">
        <v>8760</v>
      </c>
    </row>
    <row r="14" spans="1:5" ht="15.75">
      <c r="A14" s="37">
        <f t="shared" si="0"/>
        <v>5</v>
      </c>
      <c r="B14" s="38" t="s">
        <v>165</v>
      </c>
      <c r="C14" s="37"/>
      <c r="D14" s="96"/>
      <c r="E14" s="105"/>
    </row>
    <row r="15" spans="1:5" ht="15.75">
      <c r="A15" s="37">
        <f t="shared" si="0"/>
        <v>6</v>
      </c>
      <c r="B15" s="39" t="s">
        <v>167</v>
      </c>
      <c r="C15" s="37" t="s">
        <v>166</v>
      </c>
      <c r="D15" s="96">
        <v>0.47</v>
      </c>
      <c r="E15" s="105">
        <v>0.47</v>
      </c>
    </row>
    <row r="16" spans="1:5" ht="15.75">
      <c r="A16" s="37">
        <f t="shared" si="0"/>
        <v>7</v>
      </c>
      <c r="B16" s="39" t="s">
        <v>168</v>
      </c>
      <c r="C16" s="37" t="s">
        <v>166</v>
      </c>
      <c r="D16" s="105">
        <v>0.16</v>
      </c>
      <c r="E16" s="105">
        <v>0.16</v>
      </c>
    </row>
    <row r="17" spans="1:5" ht="15.75" customHeight="1">
      <c r="A17" s="37">
        <v>8</v>
      </c>
      <c r="B17" s="39" t="s">
        <v>169</v>
      </c>
      <c r="C17" s="37" t="s">
        <v>41</v>
      </c>
      <c r="D17" s="47">
        <v>0</v>
      </c>
      <c r="E17" s="105">
        <v>0</v>
      </c>
    </row>
    <row r="18" spans="1:5" ht="20.25" customHeight="1">
      <c r="A18" s="144"/>
      <c r="B18" s="144"/>
      <c r="C18" s="144"/>
      <c r="D18" s="144"/>
      <c r="E18" s="144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6" sqref="F16"/>
    </sheetView>
  </sheetViews>
  <sheetFormatPr defaultColWidth="9.00390625" defaultRowHeight="12.75"/>
  <cols>
    <col min="1" max="1" width="7.75390625" style="82" customWidth="1"/>
    <col min="2" max="2" width="38.00390625" style="82" customWidth="1"/>
    <col min="3" max="3" width="12.875" style="82" customWidth="1"/>
    <col min="4" max="5" width="12.00390625" style="82" customWidth="1"/>
    <col min="6" max="6" width="9.125" style="82" customWidth="1"/>
    <col min="7" max="7" width="27.875" style="82" customWidth="1"/>
    <col min="8" max="16384" width="9.125" style="82" customWidth="1"/>
  </cols>
  <sheetData>
    <row r="1" spans="1:5" ht="60" customHeight="1">
      <c r="A1" s="80"/>
      <c r="B1" s="80"/>
      <c r="C1" s="147" t="s">
        <v>250</v>
      </c>
      <c r="D1" s="147"/>
      <c r="E1" s="147"/>
    </row>
    <row r="2" spans="1:5" ht="24.75" customHeight="1">
      <c r="A2" s="80"/>
      <c r="B2" s="80"/>
      <c r="C2" s="81"/>
      <c r="D2" s="81"/>
      <c r="E2" s="81"/>
    </row>
    <row r="3" spans="1:6" s="31" customFormat="1" ht="18.75">
      <c r="A3" s="146" t="s">
        <v>175</v>
      </c>
      <c r="B3" s="146"/>
      <c r="C3" s="146"/>
      <c r="D3" s="146"/>
      <c r="E3" s="146"/>
      <c r="F3" s="3"/>
    </row>
    <row r="4" spans="1:6" s="31" customFormat="1" ht="39" customHeight="1">
      <c r="A4" s="123" t="s">
        <v>239</v>
      </c>
      <c r="B4" s="123"/>
      <c r="C4" s="123"/>
      <c r="D4" s="123"/>
      <c r="E4" s="123"/>
      <c r="F4" s="35"/>
    </row>
    <row r="5" spans="2:7" ht="15.75">
      <c r="B5" s="83"/>
      <c r="G5" s="84"/>
    </row>
    <row r="6" spans="1:7" ht="24.75" customHeight="1">
      <c r="A6" s="148" t="s">
        <v>2</v>
      </c>
      <c r="B6" s="150" t="s">
        <v>3</v>
      </c>
      <c r="C6" s="148" t="s">
        <v>4</v>
      </c>
      <c r="D6" s="150" t="s">
        <v>227</v>
      </c>
      <c r="E6" s="150" t="s">
        <v>213</v>
      </c>
      <c r="G6" s="56"/>
    </row>
    <row r="7" spans="1:7" ht="15.75" customHeight="1">
      <c r="A7" s="149"/>
      <c r="B7" s="148"/>
      <c r="C7" s="149"/>
      <c r="D7" s="148"/>
      <c r="E7" s="148"/>
      <c r="G7" s="84"/>
    </row>
    <row r="8" spans="1:7" ht="15.75">
      <c r="A8" s="85">
        <v>1</v>
      </c>
      <c r="B8" s="85">
        <v>2</v>
      </c>
      <c r="C8" s="85">
        <v>3</v>
      </c>
      <c r="D8" s="85">
        <v>4</v>
      </c>
      <c r="E8" s="85">
        <v>5</v>
      </c>
      <c r="G8" s="84"/>
    </row>
    <row r="9" spans="1:7" ht="15.75">
      <c r="A9" s="85"/>
      <c r="B9" s="85" t="s">
        <v>214</v>
      </c>
      <c r="C9" s="85"/>
      <c r="D9" s="85"/>
      <c r="E9" s="85"/>
      <c r="G9" s="84"/>
    </row>
    <row r="10" spans="1:7" ht="31.5">
      <c r="A10" s="85">
        <v>1</v>
      </c>
      <c r="B10" s="87" t="s">
        <v>159</v>
      </c>
      <c r="C10" s="85" t="s">
        <v>41</v>
      </c>
      <c r="D10" s="115">
        <v>37.6</v>
      </c>
      <c r="E10" s="115">
        <v>37.6</v>
      </c>
      <c r="G10" s="84"/>
    </row>
    <row r="11" spans="1:5" ht="34.5" customHeight="1">
      <c r="A11" s="85">
        <v>1</v>
      </c>
      <c r="B11" s="88" t="s">
        <v>217</v>
      </c>
      <c r="C11" s="85" t="s">
        <v>162</v>
      </c>
      <c r="D11" s="105">
        <v>808</v>
      </c>
      <c r="E11" s="105">
        <v>828</v>
      </c>
    </row>
    <row r="12" spans="1:5" ht="31.5">
      <c r="A12" s="85">
        <f>A11+1</f>
        <v>2</v>
      </c>
      <c r="B12" s="88" t="s">
        <v>163</v>
      </c>
      <c r="C12" s="85" t="s">
        <v>164</v>
      </c>
      <c r="D12" s="85">
        <v>8784</v>
      </c>
      <c r="E12" s="106">
        <v>8760</v>
      </c>
    </row>
    <row r="13" spans="1:5" ht="31.5">
      <c r="A13" s="85" t="s">
        <v>187</v>
      </c>
      <c r="B13" s="87" t="s">
        <v>218</v>
      </c>
      <c r="C13" s="85"/>
      <c r="D13" s="85"/>
      <c r="E13" s="105"/>
    </row>
    <row r="14" spans="1:5" ht="15.75">
      <c r="A14" s="14" t="s">
        <v>128</v>
      </c>
      <c r="B14" s="89" t="s">
        <v>219</v>
      </c>
      <c r="C14" s="90" t="s">
        <v>34</v>
      </c>
      <c r="D14" s="91">
        <v>0.2</v>
      </c>
      <c r="E14" s="91">
        <v>0.2</v>
      </c>
    </row>
    <row r="15" spans="1:5" ht="15.75">
      <c r="A15" s="14" t="s">
        <v>138</v>
      </c>
      <c r="B15" s="89" t="s">
        <v>220</v>
      </c>
      <c r="C15" s="90" t="s">
        <v>34</v>
      </c>
      <c r="D15" s="91">
        <v>0.84</v>
      </c>
      <c r="E15" s="91">
        <v>0.84</v>
      </c>
    </row>
    <row r="16" spans="1:5" ht="15.75">
      <c r="A16" s="144"/>
      <c r="B16" s="144"/>
      <c r="C16" s="144"/>
      <c r="D16" s="144"/>
      <c r="E16" s="144"/>
    </row>
  </sheetData>
  <sheetProtection/>
  <mergeCells count="9">
    <mergeCell ref="A16:E16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4">
      <selection activeCell="H13" sqref="H13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121" t="s">
        <v>253</v>
      </c>
      <c r="E1" s="121"/>
      <c r="F1" s="1"/>
    </row>
    <row r="2" ht="15.75" customHeight="1"/>
    <row r="3" spans="1:5" ht="30.75" customHeight="1">
      <c r="A3" s="152" t="s">
        <v>226</v>
      </c>
      <c r="B3" s="152"/>
      <c r="C3" s="152"/>
      <c r="D3" s="152"/>
      <c r="E3" s="152"/>
    </row>
    <row r="4" spans="1:5" ht="60.75" customHeight="1">
      <c r="A4" s="123" t="s">
        <v>252</v>
      </c>
      <c r="B4" s="123"/>
      <c r="C4" s="123"/>
      <c r="D4" s="123"/>
      <c r="E4" s="123"/>
    </row>
    <row r="5" spans="1:5" ht="18.75">
      <c r="A5" s="45"/>
      <c r="B5"/>
      <c r="C5"/>
      <c r="D5"/>
      <c r="E5"/>
    </row>
    <row r="6" spans="1:5" s="41" customFormat="1" ht="23.25" customHeight="1">
      <c r="A6" s="153" t="s">
        <v>2</v>
      </c>
      <c r="B6" s="153" t="s">
        <v>170</v>
      </c>
      <c r="C6" s="153" t="s">
        <v>4</v>
      </c>
      <c r="D6" s="153" t="s">
        <v>171</v>
      </c>
      <c r="E6" s="153"/>
    </row>
    <row r="7" spans="1:5" s="41" customFormat="1" ht="45.75" customHeight="1">
      <c r="A7" s="153"/>
      <c r="B7" s="153"/>
      <c r="C7" s="153"/>
      <c r="D7" s="153" t="s">
        <v>173</v>
      </c>
      <c r="E7" s="153" t="s">
        <v>174</v>
      </c>
    </row>
    <row r="8" spans="1:5" s="41" customFormat="1" ht="15">
      <c r="A8" s="153"/>
      <c r="B8" s="153"/>
      <c r="C8" s="153"/>
      <c r="D8" s="153"/>
      <c r="E8" s="153"/>
    </row>
    <row r="9" spans="1:5" s="41" customFormat="1" ht="18" customHeight="1">
      <c r="A9" s="116">
        <v>1</v>
      </c>
      <c r="B9" s="116">
        <v>2</v>
      </c>
      <c r="C9" s="116">
        <v>3</v>
      </c>
      <c r="D9" s="116">
        <v>4</v>
      </c>
      <c r="E9" s="116">
        <v>5</v>
      </c>
    </row>
    <row r="10" spans="1:5" s="41" customFormat="1" ht="26.25" customHeight="1">
      <c r="A10" s="117">
        <v>1</v>
      </c>
      <c r="B10" s="117" t="s">
        <v>228</v>
      </c>
      <c r="C10" s="117"/>
      <c r="D10" s="117"/>
      <c r="E10" s="117"/>
    </row>
    <row r="11" spans="1:12" ht="57" customHeight="1">
      <c r="A11" s="117" t="s">
        <v>52</v>
      </c>
      <c r="B11" s="119" t="s">
        <v>221</v>
      </c>
      <c r="C11" s="117" t="s">
        <v>172</v>
      </c>
      <c r="D11" s="116">
        <v>53.35</v>
      </c>
      <c r="E11" s="116">
        <v>56.23</v>
      </c>
      <c r="K11" s="49"/>
      <c r="L11" s="49"/>
    </row>
    <row r="12" spans="1:12" ht="60" customHeight="1">
      <c r="A12" s="117" t="s">
        <v>73</v>
      </c>
      <c r="B12" s="119" t="s">
        <v>222</v>
      </c>
      <c r="C12" s="117" t="s">
        <v>172</v>
      </c>
      <c r="D12" s="116">
        <v>62.95</v>
      </c>
      <c r="E12" s="116">
        <v>66.35</v>
      </c>
      <c r="K12" s="49"/>
      <c r="L12" s="49"/>
    </row>
    <row r="13" spans="1:12" ht="41.25" customHeight="1">
      <c r="A13" s="117">
        <v>2</v>
      </c>
      <c r="B13" s="119" t="s">
        <v>223</v>
      </c>
      <c r="C13" s="117"/>
      <c r="D13" s="118"/>
      <c r="E13" s="118"/>
      <c r="K13" s="49"/>
      <c r="L13" s="49"/>
    </row>
    <row r="14" spans="1:12" ht="59.25" customHeight="1">
      <c r="A14" s="117" t="s">
        <v>115</v>
      </c>
      <c r="B14" s="119" t="s">
        <v>221</v>
      </c>
      <c r="C14" s="117" t="s">
        <v>172</v>
      </c>
      <c r="D14" s="116">
        <v>100.05</v>
      </c>
      <c r="E14" s="116">
        <v>105.45</v>
      </c>
      <c r="K14" s="49"/>
      <c r="L14" s="49"/>
    </row>
    <row r="15" spans="1:5" ht="56.25" customHeight="1">
      <c r="A15" s="117" t="s">
        <v>117</v>
      </c>
      <c r="B15" s="119" t="s">
        <v>222</v>
      </c>
      <c r="C15" s="117" t="s">
        <v>172</v>
      </c>
      <c r="D15" s="116">
        <v>118.06</v>
      </c>
      <c r="E15" s="116">
        <v>124.43</v>
      </c>
    </row>
    <row r="16" spans="1:5" ht="54" customHeight="1">
      <c r="A16" s="151"/>
      <c r="B16" s="151"/>
      <c r="C16" s="151"/>
      <c r="D16" s="151"/>
      <c r="E16" s="151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2013-11-17T04:46:00Z</cp:lastPrinted>
  <dcterms:created xsi:type="dcterms:W3CDTF">2013-09-26T04:40:31Z</dcterms:created>
  <dcterms:modified xsi:type="dcterms:W3CDTF">2013-11-17T04:58:05Z</dcterms:modified>
  <cp:category/>
  <cp:version/>
  <cp:contentType/>
  <cp:contentStatus/>
</cp:coreProperties>
</file>